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coll-ext\Desktop\"/>
    </mc:Choice>
  </mc:AlternateContent>
  <bookViews>
    <workbookView xWindow="0" yWindow="0" windowWidth="25200" windowHeight="11250" tabRatio="711" activeTab="4"/>
  </bookViews>
  <sheets>
    <sheet name="B1_Chiffre d'Affaire" sheetId="44" r:id="rId1"/>
    <sheet name="B2_Synthèse technique" sheetId="47" r:id="rId2"/>
    <sheet name="B3_DPGF" sheetId="45" r:id="rId3"/>
    <sheet name="B4_Compte d'exploitation" sheetId="39" r:id="rId4"/>
    <sheet name="B5_Synthèse financière" sheetId="46" r:id="rId5"/>
  </sheets>
  <externalReferences>
    <externalReference r:id="rId6"/>
    <externalReference r:id="rId7"/>
    <externalReference r:id="rId8"/>
  </externalReferences>
  <definedNames>
    <definedName name="Liste_Jour_ECS">'[1]Besoins bât'!$M$2:$Q$2</definedName>
    <definedName name="Liste_profil_mensuel">[2]BDD!$C$5:$C$7</definedName>
    <definedName name="Liste_Régul_sec">[3]BDD!$M$3:$M$4</definedName>
    <definedName name="_xlnm.Print_Area" localSheetId="3">'B4_Compte d''exploitation'!$A$1:$AT$90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39" l="1"/>
  <c r="I33" i="39"/>
  <c r="J33" i="39"/>
  <c r="K33" i="39"/>
  <c r="L33" i="39"/>
  <c r="M33" i="39"/>
  <c r="N33" i="39"/>
  <c r="O33" i="39"/>
  <c r="P33" i="39"/>
  <c r="Q33" i="39"/>
  <c r="R33" i="39"/>
  <c r="S33" i="39"/>
  <c r="T33" i="39"/>
  <c r="U33" i="39"/>
  <c r="V33" i="39"/>
  <c r="W33" i="39"/>
  <c r="X33" i="39"/>
  <c r="Y33" i="39"/>
  <c r="Z33" i="39"/>
  <c r="AA33" i="39"/>
  <c r="AB33" i="39"/>
  <c r="AC33" i="39"/>
  <c r="AD33" i="39"/>
  <c r="AE33" i="39"/>
  <c r="AF33" i="39"/>
  <c r="AG33" i="39"/>
  <c r="AH33" i="39"/>
  <c r="AI33" i="39"/>
  <c r="AJ33" i="39"/>
  <c r="AK33" i="39"/>
  <c r="AL33" i="39"/>
  <c r="AM33" i="39"/>
  <c r="AN33" i="39"/>
  <c r="AO33" i="39"/>
  <c r="AP33" i="39"/>
  <c r="AQ33" i="39"/>
  <c r="AR33" i="39"/>
  <c r="AS33" i="39"/>
  <c r="AT33" i="39"/>
  <c r="H33" i="39"/>
  <c r="F86" i="39" l="1"/>
  <c r="AT18" i="39"/>
  <c r="AS18" i="39"/>
  <c r="AR18" i="39"/>
  <c r="AQ18" i="39"/>
  <c r="AP18" i="39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AT16" i="39"/>
  <c r="AS16" i="39"/>
  <c r="AR16" i="39"/>
  <c r="AQ16" i="39"/>
  <c r="AP16" i="39"/>
  <c r="AO16" i="39"/>
  <c r="AN16" i="39"/>
  <c r="AM16" i="39"/>
  <c r="AL16" i="39"/>
  <c r="AK16" i="39"/>
  <c r="AJ16" i="39"/>
  <c r="AI16" i="39"/>
  <c r="AH16" i="39"/>
  <c r="AG16" i="39"/>
  <c r="AF16" i="39"/>
  <c r="AE16" i="39"/>
  <c r="AD16" i="39"/>
  <c r="AC16" i="39"/>
  <c r="AB16" i="39"/>
  <c r="AA16" i="39"/>
  <c r="Z16" i="39"/>
  <c r="Y16" i="39"/>
  <c r="X16" i="39"/>
  <c r="W16" i="39"/>
  <c r="V16" i="39"/>
  <c r="U16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81" i="39"/>
  <c r="F82" i="39"/>
  <c r="F83" i="39"/>
  <c r="F87" i="39"/>
  <c r="F88" i="39"/>
  <c r="F89" i="39"/>
  <c r="F90" i="39"/>
  <c r="AT76" i="39"/>
  <c r="AS76" i="39"/>
  <c r="AR76" i="39"/>
  <c r="AQ76" i="39"/>
  <c r="AP76" i="39"/>
  <c r="AO76" i="39"/>
  <c r="AN76" i="39"/>
  <c r="AM76" i="39"/>
  <c r="AL76" i="39"/>
  <c r="AK76" i="39"/>
  <c r="AJ76" i="39"/>
  <c r="AI76" i="39"/>
  <c r="AH76" i="39"/>
  <c r="AG76" i="39"/>
  <c r="AF76" i="39"/>
  <c r="AE76" i="39"/>
  <c r="AD76" i="39"/>
  <c r="AC76" i="39"/>
  <c r="AB76" i="39"/>
  <c r="AA76" i="39"/>
  <c r="Z76" i="39"/>
  <c r="Y76" i="39"/>
  <c r="X76" i="39"/>
  <c r="W76" i="39"/>
  <c r="V76" i="39"/>
  <c r="U76" i="39"/>
  <c r="T76" i="39"/>
  <c r="S76" i="39"/>
  <c r="R76" i="39"/>
  <c r="Q76" i="39"/>
  <c r="P76" i="39"/>
  <c r="O76" i="39"/>
  <c r="N76" i="39"/>
  <c r="M76" i="39"/>
  <c r="L76" i="39"/>
  <c r="K76" i="39"/>
  <c r="J76" i="39"/>
  <c r="I76" i="39"/>
  <c r="H76" i="39"/>
  <c r="G76" i="39"/>
  <c r="F75" i="39"/>
  <c r="F74" i="39"/>
  <c r="AT71" i="39"/>
  <c r="AS71" i="39"/>
  <c r="AR71" i="39"/>
  <c r="AQ71" i="39"/>
  <c r="AP71" i="39"/>
  <c r="AO71" i="39"/>
  <c r="AN71" i="39"/>
  <c r="AM71" i="39"/>
  <c r="AL71" i="39"/>
  <c r="AK71" i="39"/>
  <c r="AJ71" i="39"/>
  <c r="AI71" i="39"/>
  <c r="AH71" i="39"/>
  <c r="AG71" i="39"/>
  <c r="AF71" i="39"/>
  <c r="AE71" i="39"/>
  <c r="AD71" i="39"/>
  <c r="AC71" i="39"/>
  <c r="AB71" i="39"/>
  <c r="AA71" i="39"/>
  <c r="Z71" i="39"/>
  <c r="Y71" i="39"/>
  <c r="X71" i="39"/>
  <c r="W71" i="39"/>
  <c r="V71" i="39"/>
  <c r="U71" i="39"/>
  <c r="T71" i="39"/>
  <c r="S71" i="39"/>
  <c r="R71" i="39"/>
  <c r="Q71" i="39"/>
  <c r="P71" i="39"/>
  <c r="O71" i="39"/>
  <c r="N71" i="39"/>
  <c r="M71" i="39"/>
  <c r="L71" i="39"/>
  <c r="K71" i="39"/>
  <c r="J71" i="39"/>
  <c r="I71" i="39"/>
  <c r="H71" i="39"/>
  <c r="G71" i="39"/>
  <c r="F70" i="39"/>
  <c r="F69" i="39"/>
  <c r="G66" i="39"/>
  <c r="H47" i="39"/>
  <c r="I47" i="39"/>
  <c r="J47" i="39"/>
  <c r="K47" i="39"/>
  <c r="L47" i="39"/>
  <c r="M47" i="39"/>
  <c r="N47" i="39"/>
  <c r="O47" i="39"/>
  <c r="P47" i="39"/>
  <c r="Q47" i="39"/>
  <c r="R47" i="39"/>
  <c r="S47" i="39"/>
  <c r="T47" i="39"/>
  <c r="U47" i="39"/>
  <c r="V47" i="39"/>
  <c r="W47" i="39"/>
  <c r="X47" i="39"/>
  <c r="Y47" i="39"/>
  <c r="Z47" i="39"/>
  <c r="AA47" i="39"/>
  <c r="AB47" i="39"/>
  <c r="AC47" i="39"/>
  <c r="AD47" i="39"/>
  <c r="AE47" i="39"/>
  <c r="AF47" i="39"/>
  <c r="AG47" i="39"/>
  <c r="AH47" i="39"/>
  <c r="AI47" i="39"/>
  <c r="AJ47" i="39"/>
  <c r="AK47" i="39"/>
  <c r="AL47" i="39"/>
  <c r="AM47" i="39"/>
  <c r="AN47" i="39"/>
  <c r="AO47" i="39"/>
  <c r="AP47" i="39"/>
  <c r="AQ47" i="39"/>
  <c r="AR47" i="39"/>
  <c r="AS47" i="39"/>
  <c r="AT47" i="39"/>
  <c r="G47" i="39"/>
  <c r="G20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AC14" i="39"/>
  <c r="AD14" i="39"/>
  <c r="AE14" i="39"/>
  <c r="AF14" i="39"/>
  <c r="AG14" i="39"/>
  <c r="AH14" i="39"/>
  <c r="AI14" i="39"/>
  <c r="AJ14" i="39"/>
  <c r="AK14" i="39"/>
  <c r="AL14" i="39"/>
  <c r="AM14" i="39"/>
  <c r="AN14" i="39"/>
  <c r="AO14" i="39"/>
  <c r="AP14" i="39"/>
  <c r="AQ14" i="39"/>
  <c r="AR14" i="39"/>
  <c r="AS14" i="39"/>
  <c r="AT14" i="39"/>
  <c r="G14" i="39"/>
  <c r="F71" i="39" l="1"/>
  <c r="F76" i="39"/>
  <c r="F14" i="39"/>
  <c r="H66" i="39" l="1"/>
  <c r="I66" i="39"/>
  <c r="J66" i="39"/>
  <c r="K66" i="39"/>
  <c r="L66" i="39"/>
  <c r="M66" i="39"/>
  <c r="N66" i="39"/>
  <c r="O66" i="39"/>
  <c r="P66" i="39"/>
  <c r="Q66" i="39"/>
  <c r="R66" i="39"/>
  <c r="S66" i="39"/>
  <c r="T66" i="39"/>
  <c r="U66" i="39"/>
  <c r="V66" i="39"/>
  <c r="W66" i="39"/>
  <c r="X66" i="39"/>
  <c r="Y66" i="39"/>
  <c r="Z66" i="39"/>
  <c r="AA66" i="39"/>
  <c r="AB66" i="39"/>
  <c r="AC66" i="39"/>
  <c r="AD66" i="39"/>
  <c r="AE66" i="39"/>
  <c r="AF66" i="39"/>
  <c r="AG66" i="39"/>
  <c r="AH66" i="39"/>
  <c r="AI66" i="39"/>
  <c r="AJ66" i="39"/>
  <c r="AK66" i="39"/>
  <c r="AL66" i="39"/>
  <c r="AM66" i="39"/>
  <c r="AN66" i="39"/>
  <c r="AO66" i="39"/>
  <c r="AP66" i="39"/>
  <c r="AQ66" i="39"/>
  <c r="AR66" i="39"/>
  <c r="AS66" i="39"/>
  <c r="AT66" i="39"/>
  <c r="F47" i="39"/>
  <c r="G39" i="39"/>
  <c r="H20" i="39"/>
  <c r="I20" i="39"/>
  <c r="J20" i="39"/>
  <c r="K20" i="39"/>
  <c r="L20" i="39"/>
  <c r="M20" i="39"/>
  <c r="N20" i="39"/>
  <c r="O20" i="39"/>
  <c r="P20" i="39"/>
  <c r="Q20" i="39"/>
  <c r="R20" i="39"/>
  <c r="S20" i="39"/>
  <c r="T20" i="39"/>
  <c r="U20" i="39"/>
  <c r="V20" i="39"/>
  <c r="W20" i="39"/>
  <c r="X20" i="39"/>
  <c r="Y20" i="39"/>
  <c r="Z20" i="39"/>
  <c r="AA20" i="39"/>
  <c r="AB20" i="39"/>
  <c r="AC20" i="39"/>
  <c r="AD20" i="39"/>
  <c r="AE20" i="39"/>
  <c r="AF20" i="39"/>
  <c r="AG20" i="39"/>
  <c r="AH20" i="39"/>
  <c r="AI20" i="39"/>
  <c r="AJ20" i="39"/>
  <c r="AK20" i="39"/>
  <c r="AL20" i="39"/>
  <c r="AM20" i="39"/>
  <c r="AN20" i="39"/>
  <c r="AO20" i="39"/>
  <c r="AP20" i="39"/>
  <c r="AQ20" i="39"/>
  <c r="AR20" i="39"/>
  <c r="AS20" i="39"/>
  <c r="AT20" i="39"/>
  <c r="H39" i="39"/>
  <c r="I39" i="39"/>
  <c r="J39" i="39"/>
  <c r="K39" i="39"/>
  <c r="L39" i="39"/>
  <c r="M39" i="39"/>
  <c r="N39" i="39"/>
  <c r="O39" i="39"/>
  <c r="P39" i="39"/>
  <c r="Q39" i="39"/>
  <c r="R39" i="39"/>
  <c r="S39" i="39"/>
  <c r="T39" i="39"/>
  <c r="U39" i="39"/>
  <c r="V39" i="39"/>
  <c r="W39" i="39"/>
  <c r="X39" i="39"/>
  <c r="Y39" i="39"/>
  <c r="Z39" i="39"/>
  <c r="AA39" i="39"/>
  <c r="AB39" i="39"/>
  <c r="AC39" i="39"/>
  <c r="AD39" i="39"/>
  <c r="AE39" i="39"/>
  <c r="AF39" i="39"/>
  <c r="AG39" i="39"/>
  <c r="AH39" i="39"/>
  <c r="AI39" i="39"/>
  <c r="AJ39" i="39"/>
  <c r="AK39" i="39"/>
  <c r="AL39" i="39"/>
  <c r="AM39" i="39"/>
  <c r="AN39" i="39"/>
  <c r="AO39" i="39"/>
  <c r="AP39" i="39"/>
  <c r="AQ39" i="39"/>
  <c r="AR39" i="39"/>
  <c r="AS39" i="39"/>
  <c r="AT39" i="39"/>
  <c r="H3" i="39"/>
  <c r="I3" i="39"/>
  <c r="J3" i="39"/>
  <c r="K3" i="39"/>
  <c r="L3" i="39"/>
  <c r="M3" i="39"/>
  <c r="N3" i="39"/>
  <c r="O3" i="39"/>
  <c r="P3" i="39"/>
  <c r="Q3" i="39"/>
  <c r="R3" i="39"/>
  <c r="S3" i="39"/>
  <c r="T3" i="39"/>
  <c r="U3" i="39"/>
  <c r="V3" i="39"/>
  <c r="W3" i="39"/>
  <c r="X3" i="39"/>
  <c r="Y3" i="39"/>
  <c r="Z3" i="39"/>
  <c r="AA3" i="39"/>
  <c r="AB3" i="39"/>
  <c r="AC3" i="39"/>
  <c r="AD3" i="39"/>
  <c r="AE3" i="39"/>
  <c r="AF3" i="39"/>
  <c r="AG3" i="39"/>
  <c r="AH3" i="39"/>
  <c r="AI3" i="39"/>
  <c r="AJ3" i="39"/>
  <c r="AK3" i="39"/>
  <c r="AL3" i="39"/>
  <c r="AM3" i="39"/>
  <c r="AN3" i="39"/>
  <c r="AO3" i="39"/>
  <c r="AP3" i="39"/>
  <c r="AQ3" i="39"/>
  <c r="AR3" i="39"/>
  <c r="AS3" i="39"/>
  <c r="AT3" i="39"/>
  <c r="G3" i="39"/>
  <c r="H10" i="39"/>
  <c r="I10" i="39"/>
  <c r="J10" i="39"/>
  <c r="K10" i="39"/>
  <c r="L10" i="39"/>
  <c r="M10" i="39"/>
  <c r="N10" i="39"/>
  <c r="N8" i="39" s="1"/>
  <c r="N36" i="39" s="1"/>
  <c r="O10" i="39"/>
  <c r="O8" i="39" s="1"/>
  <c r="O36" i="39" s="1"/>
  <c r="P10" i="39"/>
  <c r="Q10" i="39"/>
  <c r="R10" i="39"/>
  <c r="S10" i="39"/>
  <c r="T10" i="39"/>
  <c r="U10" i="39"/>
  <c r="V10" i="39"/>
  <c r="W10" i="39"/>
  <c r="X10" i="39"/>
  <c r="Y10" i="39"/>
  <c r="Z10" i="39"/>
  <c r="Z8" i="39" s="1"/>
  <c r="Z36" i="39" s="1"/>
  <c r="AA10" i="39"/>
  <c r="AA8" i="39" s="1"/>
  <c r="AA36" i="39" s="1"/>
  <c r="AB10" i="39"/>
  <c r="AC10" i="39"/>
  <c r="AD10" i="39"/>
  <c r="AE10" i="39"/>
  <c r="AF10" i="39"/>
  <c r="AG10" i="39"/>
  <c r="AH10" i="39"/>
  <c r="AI10" i="39"/>
  <c r="AJ10" i="39"/>
  <c r="AK10" i="39"/>
  <c r="AL10" i="39"/>
  <c r="AL8" i="39" s="1"/>
  <c r="AL36" i="39" s="1"/>
  <c r="AM10" i="39"/>
  <c r="AM8" i="39" s="1"/>
  <c r="AM36" i="39" s="1"/>
  <c r="AN10" i="39"/>
  <c r="AO10" i="39"/>
  <c r="AP10" i="39"/>
  <c r="AQ10" i="39"/>
  <c r="AR10" i="39"/>
  <c r="AS10" i="39"/>
  <c r="AT10" i="39"/>
  <c r="H12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AB12" i="39"/>
  <c r="AC12" i="39"/>
  <c r="AD12" i="39"/>
  <c r="AE12" i="39"/>
  <c r="AF12" i="39"/>
  <c r="AG12" i="39"/>
  <c r="AH12" i="39"/>
  <c r="AI12" i="39"/>
  <c r="AJ12" i="39"/>
  <c r="AK12" i="39"/>
  <c r="AL12" i="39"/>
  <c r="AM12" i="39"/>
  <c r="AN12" i="39"/>
  <c r="AO12" i="39"/>
  <c r="AP12" i="39"/>
  <c r="AQ12" i="39"/>
  <c r="AR12" i="39"/>
  <c r="AS12" i="39"/>
  <c r="AT12" i="39"/>
  <c r="G12" i="39"/>
  <c r="G10" i="39"/>
  <c r="G8" i="39" s="1"/>
  <c r="F64" i="39"/>
  <c r="F65" i="39"/>
  <c r="F79" i="39"/>
  <c r="F80" i="39"/>
  <c r="F84" i="39"/>
  <c r="F4" i="39"/>
  <c r="F5" i="39"/>
  <c r="F21" i="39"/>
  <c r="F22" i="39"/>
  <c r="F23" i="39"/>
  <c r="F24" i="39"/>
  <c r="F25" i="39"/>
  <c r="F26" i="39"/>
  <c r="F27" i="39"/>
  <c r="F28" i="39"/>
  <c r="F33" i="39"/>
  <c r="B54" i="46" s="1"/>
  <c r="F40" i="39"/>
  <c r="F41" i="39"/>
  <c r="F43" i="39"/>
  <c r="F44" i="39"/>
  <c r="F48" i="39"/>
  <c r="F49" i="39"/>
  <c r="F50" i="39"/>
  <c r="F54" i="39"/>
  <c r="AK8" i="39" l="1"/>
  <c r="AK36" i="39" s="1"/>
  <c r="Y8" i="39"/>
  <c r="Y36" i="39" s="1"/>
  <c r="M8" i="39"/>
  <c r="M36" i="39" s="1"/>
  <c r="AI8" i="39"/>
  <c r="AI36" i="39" s="1"/>
  <c r="W8" i="39"/>
  <c r="W36" i="39" s="1"/>
  <c r="K8" i="39"/>
  <c r="K36" i="39" s="1"/>
  <c r="AJ8" i="39"/>
  <c r="AJ36" i="39" s="1"/>
  <c r="AT8" i="39"/>
  <c r="AT36" i="39" s="1"/>
  <c r="AH8" i="39"/>
  <c r="AH36" i="39" s="1"/>
  <c r="V8" i="39"/>
  <c r="V36" i="39" s="1"/>
  <c r="J8" i="39"/>
  <c r="J36" i="39" s="1"/>
  <c r="G36" i="39"/>
  <c r="G30" i="39"/>
  <c r="L8" i="39"/>
  <c r="L36" i="39" s="1"/>
  <c r="AS8" i="39"/>
  <c r="AS36" i="39" s="1"/>
  <c r="AG8" i="39"/>
  <c r="AG36" i="39" s="1"/>
  <c r="U8" i="39"/>
  <c r="U36" i="39" s="1"/>
  <c r="I8" i="39"/>
  <c r="I36" i="39" s="1"/>
  <c r="AR8" i="39"/>
  <c r="AR36" i="39" s="1"/>
  <c r="AF8" i="39"/>
  <c r="AF36" i="39" s="1"/>
  <c r="T8" i="39"/>
  <c r="T36" i="39" s="1"/>
  <c r="H8" i="39"/>
  <c r="X8" i="39"/>
  <c r="X36" i="39" s="1"/>
  <c r="AQ8" i="39"/>
  <c r="AQ36" i="39" s="1"/>
  <c r="AE8" i="39"/>
  <c r="AE36" i="39" s="1"/>
  <c r="S8" i="39"/>
  <c r="S36" i="39" s="1"/>
  <c r="AP8" i="39"/>
  <c r="AP36" i="39" s="1"/>
  <c r="AD8" i="39"/>
  <c r="AD36" i="39" s="1"/>
  <c r="R8" i="39"/>
  <c r="R36" i="39" s="1"/>
  <c r="AO8" i="39"/>
  <c r="AO36" i="39" s="1"/>
  <c r="AC8" i="39"/>
  <c r="AC36" i="39" s="1"/>
  <c r="Q8" i="39"/>
  <c r="Q36" i="39" s="1"/>
  <c r="AN8" i="39"/>
  <c r="AN36" i="39" s="1"/>
  <c r="AB8" i="39"/>
  <c r="AB36" i="39" s="1"/>
  <c r="P8" i="39"/>
  <c r="P36" i="39" s="1"/>
  <c r="B83" i="39"/>
  <c r="B82" i="39"/>
  <c r="B81" i="39"/>
  <c r="I35" i="39"/>
  <c r="M35" i="39"/>
  <c r="Q35" i="39"/>
  <c r="U35" i="39"/>
  <c r="Y35" i="39"/>
  <c r="AC35" i="39"/>
  <c r="AG35" i="39"/>
  <c r="AK35" i="39"/>
  <c r="AO35" i="39"/>
  <c r="AS35" i="39"/>
  <c r="I34" i="39"/>
  <c r="M34" i="39"/>
  <c r="Q34" i="39"/>
  <c r="U34" i="39"/>
  <c r="Y34" i="39"/>
  <c r="AC34" i="39"/>
  <c r="AG34" i="39"/>
  <c r="AG31" i="39" s="1"/>
  <c r="AK34" i="39"/>
  <c r="AO34" i="39"/>
  <c r="AS34" i="39"/>
  <c r="J35" i="39"/>
  <c r="N35" i="39"/>
  <c r="R35" i="39"/>
  <c r="V35" i="39"/>
  <c r="Z35" i="39"/>
  <c r="AD35" i="39"/>
  <c r="AH35" i="39"/>
  <c r="AL35" i="39"/>
  <c r="AP35" i="39"/>
  <c r="AT35" i="39"/>
  <c r="J34" i="39"/>
  <c r="N34" i="39"/>
  <c r="R34" i="39"/>
  <c r="V34" i="39"/>
  <c r="Z34" i="39"/>
  <c r="AD34" i="39"/>
  <c r="AH34" i="39"/>
  <c r="AL34" i="39"/>
  <c r="AP34" i="39"/>
  <c r="AT34" i="39"/>
  <c r="K35" i="39"/>
  <c r="O35" i="39"/>
  <c r="S35" i="39"/>
  <c r="W35" i="39"/>
  <c r="AA35" i="39"/>
  <c r="AE35" i="39"/>
  <c r="AI35" i="39"/>
  <c r="AM35" i="39"/>
  <c r="AQ35" i="39"/>
  <c r="H35" i="39"/>
  <c r="K34" i="39"/>
  <c r="O34" i="39"/>
  <c r="S34" i="39"/>
  <c r="S31" i="39" s="1"/>
  <c r="W34" i="39"/>
  <c r="AA34" i="39"/>
  <c r="AE34" i="39"/>
  <c r="AI34" i="39"/>
  <c r="AM34" i="39"/>
  <c r="AQ34" i="39"/>
  <c r="L35" i="39"/>
  <c r="P35" i="39"/>
  <c r="T35" i="39"/>
  <c r="X35" i="39"/>
  <c r="AB35" i="39"/>
  <c r="AF35" i="39"/>
  <c r="AJ35" i="39"/>
  <c r="AN35" i="39"/>
  <c r="AR35" i="39"/>
  <c r="H34" i="39"/>
  <c r="L34" i="39"/>
  <c r="T34" i="39"/>
  <c r="X34" i="39"/>
  <c r="X31" i="39" s="1"/>
  <c r="AB34" i="39"/>
  <c r="AF34" i="39"/>
  <c r="AJ34" i="39"/>
  <c r="AN34" i="39"/>
  <c r="AN31" i="39" s="1"/>
  <c r="AR34" i="39"/>
  <c r="P34" i="39"/>
  <c r="B53" i="39"/>
  <c r="B52" i="39"/>
  <c r="B51" i="39"/>
  <c r="AS30" i="39"/>
  <c r="AO30" i="39"/>
  <c r="AK30" i="39"/>
  <c r="AG30" i="39"/>
  <c r="AC30" i="39"/>
  <c r="Y30" i="39"/>
  <c r="U30" i="39"/>
  <c r="Q30" i="39"/>
  <c r="M30" i="39"/>
  <c r="I30" i="39"/>
  <c r="AR30" i="39"/>
  <c r="AN30" i="39"/>
  <c r="AJ30" i="39"/>
  <c r="AF30" i="39"/>
  <c r="AB30" i="39"/>
  <c r="X30" i="39"/>
  <c r="T30" i="39"/>
  <c r="P30" i="39"/>
  <c r="L30" i="39"/>
  <c r="H30" i="39"/>
  <c r="F20" i="39"/>
  <c r="AQ30" i="39"/>
  <c r="AM30" i="39"/>
  <c r="AI30" i="39"/>
  <c r="AE30" i="39"/>
  <c r="AA30" i="39"/>
  <c r="W30" i="39"/>
  <c r="S30" i="39"/>
  <c r="O30" i="39"/>
  <c r="K30" i="39"/>
  <c r="AT30" i="39"/>
  <c r="AP30" i="39"/>
  <c r="AL30" i="39"/>
  <c r="AH30" i="39"/>
  <c r="AD30" i="39"/>
  <c r="Z30" i="39"/>
  <c r="V30" i="39"/>
  <c r="R30" i="39"/>
  <c r="N30" i="39"/>
  <c r="J30" i="39"/>
  <c r="F66" i="39"/>
  <c r="F39" i="39"/>
  <c r="F10" i="39"/>
  <c r="F12" i="39"/>
  <c r="F3" i="39"/>
  <c r="G31" i="39" l="1"/>
  <c r="AI31" i="39"/>
  <c r="AI38" i="39" s="1"/>
  <c r="R31" i="39"/>
  <c r="R38" i="39" s="1"/>
  <c r="F8" i="39"/>
  <c r="B60" i="46" s="1"/>
  <c r="G51" i="46" s="1"/>
  <c r="H36" i="39"/>
  <c r="F36" i="39" s="1"/>
  <c r="B56" i="46" s="1"/>
  <c r="AH31" i="39"/>
  <c r="AH38" i="39" s="1"/>
  <c r="Q31" i="39"/>
  <c r="Q38" i="39" s="1"/>
  <c r="G38" i="39"/>
  <c r="AR31" i="39"/>
  <c r="AR38" i="39" s="1"/>
  <c r="AB31" i="39"/>
  <c r="AB38" i="39" s="1"/>
  <c r="AE31" i="39"/>
  <c r="AE38" i="39" s="1"/>
  <c r="N31" i="39"/>
  <c r="N38" i="39" s="1"/>
  <c r="O31" i="39"/>
  <c r="O38" i="39" s="1"/>
  <c r="O46" i="39" s="1"/>
  <c r="O56" i="39" s="1"/>
  <c r="AT31" i="39"/>
  <c r="AT38" i="39" s="1"/>
  <c r="AD31" i="39"/>
  <c r="AD38" i="39" s="1"/>
  <c r="AS31" i="39"/>
  <c r="AS38" i="39" s="1"/>
  <c r="AC31" i="39"/>
  <c r="AC38" i="39" s="1"/>
  <c r="M31" i="39"/>
  <c r="M38" i="39" s="1"/>
  <c r="AJ31" i="39"/>
  <c r="AJ38" i="39" s="1"/>
  <c r="T31" i="39"/>
  <c r="T38" i="39" s="1"/>
  <c r="AQ31" i="39"/>
  <c r="AQ38" i="39" s="1"/>
  <c r="AA31" i="39"/>
  <c r="AA38" i="39" s="1"/>
  <c r="K31" i="39"/>
  <c r="K38" i="39" s="1"/>
  <c r="AP31" i="39"/>
  <c r="AP38" i="39" s="1"/>
  <c r="AP46" i="39" s="1"/>
  <c r="AP56" i="39" s="1"/>
  <c r="Z31" i="39"/>
  <c r="Z38" i="39" s="1"/>
  <c r="J31" i="39"/>
  <c r="J38" i="39" s="1"/>
  <c r="AO31" i="39"/>
  <c r="AO38" i="39" s="1"/>
  <c r="Y31" i="39"/>
  <c r="Y38" i="39" s="1"/>
  <c r="I31" i="39"/>
  <c r="I38" i="39" s="1"/>
  <c r="H31" i="39"/>
  <c r="H38" i="39" s="1"/>
  <c r="F34" i="39"/>
  <c r="B53" i="46" s="1"/>
  <c r="S38" i="39"/>
  <c r="X38" i="39"/>
  <c r="AN38" i="39"/>
  <c r="AG38" i="39"/>
  <c r="AG85" i="39" s="1"/>
  <c r="AG97" i="39" s="1"/>
  <c r="P31" i="39"/>
  <c r="P38" i="39" s="1"/>
  <c r="AF31" i="39"/>
  <c r="AF38" i="39" s="1"/>
  <c r="L31" i="39"/>
  <c r="L38" i="39" s="1"/>
  <c r="AM31" i="39"/>
  <c r="AM38" i="39" s="1"/>
  <c r="W31" i="39"/>
  <c r="W38" i="39" s="1"/>
  <c r="F35" i="39"/>
  <c r="B55" i="46" s="1"/>
  <c r="AL31" i="39"/>
  <c r="AL38" i="39" s="1"/>
  <c r="V31" i="39"/>
  <c r="V38" i="39" s="1"/>
  <c r="AK31" i="39"/>
  <c r="AK38" i="39" s="1"/>
  <c r="U31" i="39"/>
  <c r="U38" i="39" s="1"/>
  <c r="F30" i="39"/>
  <c r="B61" i="46" s="1"/>
  <c r="I46" i="39" l="1"/>
  <c r="I56" i="39" s="1"/>
  <c r="T85" i="39"/>
  <c r="T96" i="39" s="1"/>
  <c r="Y46" i="39"/>
  <c r="Y56" i="39" s="1"/>
  <c r="Y85" i="39"/>
  <c r="Y78" i="39" s="1"/>
  <c r="Z85" i="39"/>
  <c r="Z95" i="39" s="1"/>
  <c r="R46" i="39"/>
  <c r="R56" i="39" s="1"/>
  <c r="R57" i="39" s="1"/>
  <c r="R58" i="39" s="1"/>
  <c r="R85" i="39"/>
  <c r="R99" i="39" s="1"/>
  <c r="Q46" i="39"/>
  <c r="Q56" i="39" s="1"/>
  <c r="O85" i="39"/>
  <c r="O78" i="39" s="1"/>
  <c r="P85" i="39"/>
  <c r="P96" i="39" s="1"/>
  <c r="AE46" i="39"/>
  <c r="AE56" i="39" s="1"/>
  <c r="AE57" i="39" s="1"/>
  <c r="AE58" i="39" s="1"/>
  <c r="G98" i="39"/>
  <c r="G46" i="39"/>
  <c r="G56" i="39" s="1"/>
  <c r="G85" i="39"/>
  <c r="G78" i="39" s="1"/>
  <c r="X85" i="39"/>
  <c r="X78" i="39" s="1"/>
  <c r="X98" i="39"/>
  <c r="AI85" i="39"/>
  <c r="AI78" i="39" s="1"/>
  <c r="S85" i="39"/>
  <c r="S78" i="39" s="1"/>
  <c r="AH85" i="39"/>
  <c r="AH78" i="39" s="1"/>
  <c r="W85" i="39"/>
  <c r="W96" i="39" s="1"/>
  <c r="AP85" i="39"/>
  <c r="AP97" i="39" s="1"/>
  <c r="AG98" i="39"/>
  <c r="AN85" i="39"/>
  <c r="AN78" i="39" s="1"/>
  <c r="G95" i="39"/>
  <c r="AQ46" i="39"/>
  <c r="AQ56" i="39" s="1"/>
  <c r="AG46" i="39"/>
  <c r="AG56" i="39" s="1"/>
  <c r="AG57" i="39" s="1"/>
  <c r="AG60" i="39" s="1"/>
  <c r="AS85" i="39"/>
  <c r="AS95" i="39" s="1"/>
  <c r="AS46" i="39"/>
  <c r="AS56" i="39" s="1"/>
  <c r="AS57" i="39" s="1"/>
  <c r="N85" i="39"/>
  <c r="N97" i="39" s="1"/>
  <c r="N46" i="39"/>
  <c r="N56" i="39" s="1"/>
  <c r="N57" i="39" s="1"/>
  <c r="AD46" i="39"/>
  <c r="AD56" i="39" s="1"/>
  <c r="AD57" i="39" s="1"/>
  <c r="AD85" i="39"/>
  <c r="AD99" i="39" s="1"/>
  <c r="AH46" i="39"/>
  <c r="AH56" i="39" s="1"/>
  <c r="AH57" i="39" s="1"/>
  <c r="AN46" i="39"/>
  <c r="AN56" i="39" s="1"/>
  <c r="AN57" i="39" s="1"/>
  <c r="AI46" i="39"/>
  <c r="AI56" i="39" s="1"/>
  <c r="AI57" i="39" s="1"/>
  <c r="AI58" i="39" s="1"/>
  <c r="M85" i="39"/>
  <c r="M99" i="39" s="1"/>
  <c r="M46" i="39"/>
  <c r="M56" i="39" s="1"/>
  <c r="M57" i="39" s="1"/>
  <c r="AT85" i="39"/>
  <c r="AT78" i="39" s="1"/>
  <c r="AT46" i="39"/>
  <c r="AT56" i="39" s="1"/>
  <c r="AT57" i="39" s="1"/>
  <c r="AT60" i="39" s="1"/>
  <c r="AB46" i="39"/>
  <c r="AB56" i="39" s="1"/>
  <c r="AB57" i="39" s="1"/>
  <c r="AB85" i="39"/>
  <c r="AB96" i="39" s="1"/>
  <c r="AC85" i="39"/>
  <c r="AC78" i="39" s="1"/>
  <c r="AC46" i="39"/>
  <c r="AC56" i="39" s="1"/>
  <c r="AC57" i="39" s="1"/>
  <c r="AR85" i="39"/>
  <c r="AR98" i="39" s="1"/>
  <c r="AR46" i="39"/>
  <c r="AR56" i="39" s="1"/>
  <c r="AR57" i="39" s="1"/>
  <c r="AR58" i="39" s="1"/>
  <c r="X95" i="39"/>
  <c r="X46" i="39"/>
  <c r="X56" i="39" s="1"/>
  <c r="X57" i="39" s="1"/>
  <c r="X58" i="39" s="1"/>
  <c r="J85" i="39"/>
  <c r="J78" i="39" s="1"/>
  <c r="J46" i="39"/>
  <c r="J56" i="39" s="1"/>
  <c r="Y57" i="39"/>
  <c r="Y58" i="39" s="1"/>
  <c r="S46" i="39"/>
  <c r="S56" i="39" s="1"/>
  <c r="AE85" i="39"/>
  <c r="AE78" i="39" s="1"/>
  <c r="I57" i="39"/>
  <c r="I60" i="39" s="1"/>
  <c r="AQ57" i="39"/>
  <c r="AQ60" i="39" s="1"/>
  <c r="AP57" i="39"/>
  <c r="AP60" i="39" s="1"/>
  <c r="O57" i="39"/>
  <c r="O60" i="39" s="1"/>
  <c r="Q57" i="39"/>
  <c r="Q60" i="39" s="1"/>
  <c r="U85" i="39"/>
  <c r="U99" i="39" s="1"/>
  <c r="U46" i="39"/>
  <c r="U56" i="39" s="1"/>
  <c r="AF46" i="39"/>
  <c r="AF56" i="39" s="1"/>
  <c r="AF85" i="39"/>
  <c r="AF98" i="39" s="1"/>
  <c r="AO85" i="39"/>
  <c r="AO95" i="39" s="1"/>
  <c r="AO46" i="39"/>
  <c r="AO56" i="39" s="1"/>
  <c r="K46" i="39"/>
  <c r="K56" i="39" s="1"/>
  <c r="K57" i="39" s="1"/>
  <c r="K58" i="39" s="1"/>
  <c r="K85" i="39"/>
  <c r="K96" i="39" s="1"/>
  <c r="AJ46" i="39"/>
  <c r="AJ56" i="39" s="1"/>
  <c r="AJ85" i="39"/>
  <c r="AJ98" i="39" s="1"/>
  <c r="AK85" i="39"/>
  <c r="AK78" i="39" s="1"/>
  <c r="AK46" i="39"/>
  <c r="AK56" i="39" s="1"/>
  <c r="AA85" i="39"/>
  <c r="AA98" i="39" s="1"/>
  <c r="AA46" i="39"/>
  <c r="AA56" i="39" s="1"/>
  <c r="V85" i="39"/>
  <c r="V95" i="39" s="1"/>
  <c r="V46" i="39"/>
  <c r="V56" i="39" s="1"/>
  <c r="AM46" i="39"/>
  <c r="AM56" i="39" s="1"/>
  <c r="AM85" i="39"/>
  <c r="AM98" i="39" s="1"/>
  <c r="AL85" i="39"/>
  <c r="AL97" i="39" s="1"/>
  <c r="AL46" i="39"/>
  <c r="AL56" i="39" s="1"/>
  <c r="L85" i="39"/>
  <c r="L78" i="39" s="1"/>
  <c r="L46" i="39"/>
  <c r="L56" i="39" s="1"/>
  <c r="L57" i="39" s="1"/>
  <c r="I85" i="39"/>
  <c r="I99" i="39" s="1"/>
  <c r="F31" i="39"/>
  <c r="W46" i="39"/>
  <c r="W56" i="39" s="1"/>
  <c r="W57" i="39" s="1"/>
  <c r="Z46" i="39"/>
  <c r="Z56" i="39" s="1"/>
  <c r="Z57" i="39" s="1"/>
  <c r="AQ85" i="39"/>
  <c r="AQ78" i="39" s="1"/>
  <c r="Q85" i="39"/>
  <c r="Q95" i="39" s="1"/>
  <c r="T46" i="39"/>
  <c r="T56" i="39" s="1"/>
  <c r="P46" i="39"/>
  <c r="P56" i="39" s="1"/>
  <c r="R96" i="39"/>
  <c r="Z78" i="39"/>
  <c r="R97" i="39"/>
  <c r="T95" i="39"/>
  <c r="Y99" i="39"/>
  <c r="O96" i="39"/>
  <c r="X97" i="39"/>
  <c r="X96" i="39"/>
  <c r="S99" i="39"/>
  <c r="P99" i="39"/>
  <c r="AB97" i="39"/>
  <c r="AH99" i="39"/>
  <c r="X99" i="39"/>
  <c r="W97" i="39"/>
  <c r="W78" i="39"/>
  <c r="N99" i="39"/>
  <c r="AS78" i="39"/>
  <c r="S95" i="39"/>
  <c r="S96" i="39"/>
  <c r="J96" i="39"/>
  <c r="W95" i="39"/>
  <c r="S97" i="39"/>
  <c r="AG95" i="39"/>
  <c r="M97" i="39"/>
  <c r="Y97" i="39"/>
  <c r="AR95" i="39"/>
  <c r="R95" i="39"/>
  <c r="AG96" i="39"/>
  <c r="AG78" i="39"/>
  <c r="N78" i="39"/>
  <c r="AC97" i="39"/>
  <c r="M96" i="39"/>
  <c r="M95" i="39"/>
  <c r="AI99" i="39"/>
  <c r="Z99" i="39"/>
  <c r="J97" i="39"/>
  <c r="R78" i="39"/>
  <c r="AG99" i="39"/>
  <c r="AD78" i="39"/>
  <c r="AI95" i="39"/>
  <c r="AI96" i="39"/>
  <c r="Z97" i="39"/>
  <c r="Y96" i="39"/>
  <c r="AB99" i="39"/>
  <c r="W99" i="39"/>
  <c r="AI97" i="39"/>
  <c r="Z96" i="39"/>
  <c r="H85" i="39"/>
  <c r="H98" i="39" s="1"/>
  <c r="I58" i="39"/>
  <c r="K60" i="39"/>
  <c r="H46" i="39"/>
  <c r="F38" i="39"/>
  <c r="T78" i="39" l="1"/>
  <c r="O97" i="39"/>
  <c r="O95" i="39"/>
  <c r="T97" i="39"/>
  <c r="T99" i="39"/>
  <c r="AT96" i="39"/>
  <c r="O99" i="39"/>
  <c r="AH60" i="39"/>
  <c r="AH58" i="39"/>
  <c r="AI98" i="39"/>
  <c r="AE99" i="39"/>
  <c r="AL96" i="39"/>
  <c r="J95" i="39"/>
  <c r="AB60" i="39"/>
  <c r="AB58" i="39"/>
  <c r="AE60" i="39"/>
  <c r="AB78" i="39"/>
  <c r="V97" i="39"/>
  <c r="AB95" i="39"/>
  <c r="AM99" i="39"/>
  <c r="N96" i="39"/>
  <c r="U78" i="39"/>
  <c r="AL99" i="39"/>
  <c r="N95" i="39"/>
  <c r="AN97" i="39"/>
  <c r="AA99" i="39"/>
  <c r="M60" i="39"/>
  <c r="M58" i="39"/>
  <c r="AF99" i="39"/>
  <c r="AH98" i="39"/>
  <c r="P98" i="39"/>
  <c r="AN95" i="39"/>
  <c r="Y95" i="39"/>
  <c r="AH95" i="39"/>
  <c r="AR99" i="39"/>
  <c r="J98" i="39"/>
  <c r="AS96" i="39"/>
  <c r="P97" i="39"/>
  <c r="AD96" i="39"/>
  <c r="AH96" i="39"/>
  <c r="AS97" i="39"/>
  <c r="AR78" i="39"/>
  <c r="P78" i="39"/>
  <c r="AN98" i="39"/>
  <c r="R98" i="39"/>
  <c r="AN99" i="39"/>
  <c r="AN96" i="39"/>
  <c r="AD97" i="39"/>
  <c r="AT98" i="39"/>
  <c r="AS99" i="39"/>
  <c r="AH97" i="39"/>
  <c r="AR97" i="39"/>
  <c r="AR96" i="39"/>
  <c r="W98" i="39"/>
  <c r="AQ58" i="39"/>
  <c r="P95" i="39"/>
  <c r="AD95" i="39"/>
  <c r="AC60" i="39"/>
  <c r="AC58" i="39"/>
  <c r="AD60" i="39"/>
  <c r="AD58" i="39"/>
  <c r="N60" i="39"/>
  <c r="N58" i="39"/>
  <c r="L98" i="39"/>
  <c r="AP98" i="39"/>
  <c r="AC98" i="39"/>
  <c r="Z98" i="39"/>
  <c r="AC95" i="39"/>
  <c r="AP78" i="39"/>
  <c r="G99" i="39"/>
  <c r="AL98" i="39"/>
  <c r="AP95" i="39"/>
  <c r="AP96" i="39"/>
  <c r="AB98" i="39"/>
  <c r="AE98" i="39"/>
  <c r="AP99" i="39"/>
  <c r="N98" i="39"/>
  <c r="K98" i="39"/>
  <c r="M98" i="39"/>
  <c r="Y98" i="39"/>
  <c r="AC99" i="39"/>
  <c r="AS98" i="39"/>
  <c r="AO98" i="39"/>
  <c r="G57" i="39"/>
  <c r="G58" i="39" s="1"/>
  <c r="G60" i="39"/>
  <c r="G97" i="39"/>
  <c r="S98" i="39"/>
  <c r="V98" i="39"/>
  <c r="T98" i="39"/>
  <c r="AQ98" i="39"/>
  <c r="U98" i="39"/>
  <c r="G96" i="39"/>
  <c r="Q98" i="39"/>
  <c r="I98" i="39"/>
  <c r="AD98" i="39"/>
  <c r="O98" i="39"/>
  <c r="AK98" i="39"/>
  <c r="AN60" i="39"/>
  <c r="AN58" i="39"/>
  <c r="AS58" i="39"/>
  <c r="AS60" i="39"/>
  <c r="R60" i="39"/>
  <c r="Q58" i="39"/>
  <c r="M78" i="39"/>
  <c r="AT95" i="39"/>
  <c r="AT97" i="39"/>
  <c r="AA78" i="39"/>
  <c r="AE97" i="39"/>
  <c r="AC96" i="39"/>
  <c r="AT99" i="39"/>
  <c r="I96" i="39"/>
  <c r="V78" i="39"/>
  <c r="Y60" i="39"/>
  <c r="AG58" i="39"/>
  <c r="AK97" i="39"/>
  <c r="I95" i="39"/>
  <c r="AK99" i="39"/>
  <c r="AK96" i="39"/>
  <c r="AJ78" i="39"/>
  <c r="AL78" i="39"/>
  <c r="AL95" i="39"/>
  <c r="V96" i="39"/>
  <c r="I78" i="39"/>
  <c r="AK95" i="39"/>
  <c r="V99" i="39"/>
  <c r="O58" i="39"/>
  <c r="AJ95" i="39"/>
  <c r="AM95" i="39"/>
  <c r="AP58" i="39"/>
  <c r="AT58" i="39"/>
  <c r="AM97" i="39"/>
  <c r="AJ99" i="39"/>
  <c r="AJ96" i="39"/>
  <c r="Q99" i="39"/>
  <c r="AI60" i="39"/>
  <c r="S57" i="39"/>
  <c r="S58" i="39" s="1"/>
  <c r="X60" i="39"/>
  <c r="L95" i="39"/>
  <c r="AA97" i="39"/>
  <c r="AL57" i="39"/>
  <c r="AL60" i="39" s="1"/>
  <c r="V57" i="39"/>
  <c r="V60" i="39" s="1"/>
  <c r="AK57" i="39"/>
  <c r="AK60" i="39" s="1"/>
  <c r="AE95" i="39"/>
  <c r="L96" i="39"/>
  <c r="U95" i="39"/>
  <c r="U97" i="39"/>
  <c r="AA95" i="39"/>
  <c r="AO78" i="39"/>
  <c r="AO96" i="39"/>
  <c r="J99" i="39"/>
  <c r="Q97" i="39"/>
  <c r="AJ97" i="39"/>
  <c r="P57" i="39"/>
  <c r="P60" i="39" s="1"/>
  <c r="AF57" i="39"/>
  <c r="AF58" i="39" s="1"/>
  <c r="AR60" i="39"/>
  <c r="AM57" i="39"/>
  <c r="AM58" i="39" s="1"/>
  <c r="AJ57" i="39"/>
  <c r="AJ58" i="39" s="1"/>
  <c r="J57" i="39"/>
  <c r="J58" i="39" s="1"/>
  <c r="AO97" i="39"/>
  <c r="AA96" i="39"/>
  <c r="AO99" i="39"/>
  <c r="L99" i="39"/>
  <c r="AE96" i="39"/>
  <c r="L97" i="39"/>
  <c r="U96" i="39"/>
  <c r="Q78" i="39"/>
  <c r="Q96" i="39"/>
  <c r="AF95" i="39"/>
  <c r="T57" i="39"/>
  <c r="T60" i="39" s="1"/>
  <c r="AA57" i="39"/>
  <c r="AA58" i="39" s="1"/>
  <c r="AO57" i="39"/>
  <c r="AO58" i="39" s="1"/>
  <c r="U57" i="39"/>
  <c r="U58" i="39" s="1"/>
  <c r="F85" i="39"/>
  <c r="AM78" i="39"/>
  <c r="K97" i="39"/>
  <c r="K78" i="39"/>
  <c r="AM96" i="39"/>
  <c r="AQ99" i="39"/>
  <c r="Z60" i="39"/>
  <c r="Z58" i="39"/>
  <c r="AF78" i="39"/>
  <c r="K99" i="39"/>
  <c r="AQ96" i="39"/>
  <c r="AF96" i="39"/>
  <c r="W60" i="39"/>
  <c r="W58" i="39"/>
  <c r="L60" i="39"/>
  <c r="L58" i="39"/>
  <c r="K95" i="39"/>
  <c r="AF97" i="39"/>
  <c r="AQ97" i="39"/>
  <c r="AQ95" i="39"/>
  <c r="I97" i="39"/>
  <c r="H96" i="39"/>
  <c r="H97" i="39"/>
  <c r="H99" i="39"/>
  <c r="H78" i="39"/>
  <c r="H95" i="39"/>
  <c r="H56" i="39"/>
  <c r="F46" i="39"/>
  <c r="G60" i="46" s="1"/>
  <c r="AK58" i="39" l="1"/>
  <c r="F98" i="39"/>
  <c r="F65" i="46" s="1"/>
  <c r="F99" i="39"/>
  <c r="AL58" i="39"/>
  <c r="AM60" i="39"/>
  <c r="F96" i="39"/>
  <c r="F63" i="46" s="1"/>
  <c r="J60" i="39"/>
  <c r="T58" i="39"/>
  <c r="U60" i="39"/>
  <c r="AA60" i="39"/>
  <c r="P58" i="39"/>
  <c r="V58" i="39"/>
  <c r="H57" i="39"/>
  <c r="F57" i="39" s="1"/>
  <c r="AJ60" i="39"/>
  <c r="S60" i="39"/>
  <c r="AO60" i="39"/>
  <c r="AF60" i="39"/>
  <c r="F97" i="39"/>
  <c r="F64" i="46" s="1"/>
  <c r="F95" i="39"/>
  <c r="B63" i="46" s="1"/>
  <c r="F78" i="39"/>
  <c r="F56" i="39"/>
  <c r="H60" i="39" l="1"/>
  <c r="F60" i="39" s="1"/>
  <c r="B64" i="46"/>
  <c r="G61" i="46"/>
  <c r="F58" i="39"/>
  <c r="H58" i="39"/>
</calcChain>
</file>

<file path=xl/sharedStrings.xml><?xml version="1.0" encoding="utf-8"?>
<sst xmlns="http://schemas.openxmlformats.org/spreadsheetml/2006/main" count="269" uniqueCount="171">
  <si>
    <t>Total</t>
  </si>
  <si>
    <t>PRODUCTION ELECTRIQUE</t>
  </si>
  <si>
    <t>MWh/an</t>
  </si>
  <si>
    <t>k€HT</t>
  </si>
  <si>
    <t>CHARGES D'EXPLOITATION</t>
  </si>
  <si>
    <t>Remboursement capital</t>
  </si>
  <si>
    <t>Intérets</t>
  </si>
  <si>
    <t>TOTAL</t>
  </si>
  <si>
    <t>Vente réseaux</t>
  </si>
  <si>
    <t>Chiffre d'affaire global (en k€)</t>
  </si>
  <si>
    <t>Chiffre d'affaire uniquement Photovoltaïque (en k€)</t>
  </si>
  <si>
    <t>B1_Chiffre d'affaire</t>
  </si>
  <si>
    <t>B2_Fiche de synthèse technique</t>
  </si>
  <si>
    <t>B3_DPGF</t>
  </si>
  <si>
    <t>B4_Compte d'exploitation</t>
  </si>
  <si>
    <t>B5_Fiche de Synthèse financière</t>
  </si>
  <si>
    <t>Prix unitaire</t>
  </si>
  <si>
    <t>quantité</t>
  </si>
  <si>
    <t>Unité</t>
  </si>
  <si>
    <t>Projet</t>
  </si>
  <si>
    <t>Surface totale installé :</t>
  </si>
  <si>
    <t>Production annuelle (1ère année) :</t>
  </si>
  <si>
    <t>type de structure :</t>
  </si>
  <si>
    <t>Module Photovoltaïque</t>
  </si>
  <si>
    <t>Marque :</t>
  </si>
  <si>
    <t>Dimension :</t>
  </si>
  <si>
    <r>
      <t>kWh/m</t>
    </r>
    <r>
      <rPr>
        <sz val="7"/>
        <color rgb="FF000000"/>
        <rFont val="Arial"/>
        <family val="2"/>
      </rPr>
      <t>2</t>
    </r>
  </si>
  <si>
    <t>Modules</t>
  </si>
  <si>
    <t>Onduleur</t>
  </si>
  <si>
    <t>Maitrise d'œuvre - Etudes</t>
  </si>
  <si>
    <t>Divers</t>
  </si>
  <si>
    <t>Investissement initial :</t>
  </si>
  <si>
    <t>Société dédié</t>
  </si>
  <si>
    <t>Capital :</t>
  </si>
  <si>
    <t xml:space="preserve">Total des Intérêts : </t>
  </si>
  <si>
    <t>Montant à financer :</t>
  </si>
  <si>
    <t>Annuité :</t>
  </si>
  <si>
    <t>Taux du prêt :</t>
  </si>
  <si>
    <t>Durée du prêt :</t>
  </si>
  <si>
    <t>Montant en Fond Propre :</t>
  </si>
  <si>
    <t>Taux de rémunération des FP :</t>
  </si>
  <si>
    <t>durée du projet :</t>
  </si>
  <si>
    <t>Résultats (sur la durée du projet)</t>
  </si>
  <si>
    <t>Valeur ajoutée :</t>
  </si>
  <si>
    <t>Exedent Brut d'Exploitation :</t>
  </si>
  <si>
    <t>Valorisation de la production</t>
  </si>
  <si>
    <t>Financement du projet</t>
  </si>
  <si>
    <t>Emprunt</t>
  </si>
  <si>
    <t>périodicité</t>
  </si>
  <si>
    <t>cout unitaire</t>
  </si>
  <si>
    <t>Subvention à l'investissement :</t>
  </si>
  <si>
    <t>Impôt sur les sociétés :</t>
  </si>
  <si>
    <t>TRI projet :</t>
  </si>
  <si>
    <t>Redevance</t>
  </si>
  <si>
    <t>Valeur estimée :</t>
  </si>
  <si>
    <t>Redevance &amp; Taxe locale</t>
  </si>
  <si>
    <t>IFER :</t>
  </si>
  <si>
    <t>CFE :</t>
  </si>
  <si>
    <t>CVAE :</t>
  </si>
  <si>
    <t>Taxe foncière :</t>
  </si>
  <si>
    <t>*% du CA</t>
  </si>
  <si>
    <t>Chiffre d'affaire :</t>
  </si>
  <si>
    <t>Valorisation apports de la collectivité :</t>
  </si>
  <si>
    <t>Comlément de rémunération par kWh :</t>
  </si>
  <si>
    <t>Production autoconsommé</t>
  </si>
  <si>
    <t>Production injecté sur le réseaux</t>
  </si>
  <si>
    <t>Tarif du kWh autoconsommé :</t>
  </si>
  <si>
    <t>Tarif du kWh sur réseau :</t>
  </si>
  <si>
    <t>Vente autoconsommé</t>
  </si>
  <si>
    <t>Assurances</t>
  </si>
  <si>
    <t xml:space="preserve"> Conduite de l'installation, Entretien, Maintenance</t>
  </si>
  <si>
    <t>part fixe</t>
  </si>
  <si>
    <t>part variable</t>
  </si>
  <si>
    <t xml:space="preserve"> IFER</t>
  </si>
  <si>
    <t>TF</t>
  </si>
  <si>
    <t>CFE</t>
  </si>
  <si>
    <t>CVAE</t>
  </si>
  <si>
    <t>Provision pour démentellement</t>
  </si>
  <si>
    <t>Annuité</t>
  </si>
  <si>
    <t>Autres Charge d'exploitation</t>
  </si>
  <si>
    <t>PRODUIT D'EXPLOITATION</t>
  </si>
  <si>
    <t>DOTATION</t>
  </si>
  <si>
    <t>Provisions pour renouvellement</t>
  </si>
  <si>
    <t>Autres frais financiers</t>
  </si>
  <si>
    <t>Produits financiers</t>
  </si>
  <si>
    <t>Intérêts d'emprunt</t>
  </si>
  <si>
    <t>FRAIS FINANCIERS</t>
  </si>
  <si>
    <t>Capital restant dû</t>
  </si>
  <si>
    <t>DÉTAIL DU FINANCEMENT</t>
  </si>
  <si>
    <t>CASH FLOW</t>
  </si>
  <si>
    <t>Amortissement investissement</t>
  </si>
  <si>
    <t>Amortissement subvention</t>
  </si>
  <si>
    <t>EXERCICES</t>
  </si>
  <si>
    <t>COMPTE DE RESULTATS</t>
  </si>
  <si>
    <t>Tirage Fond Propre</t>
  </si>
  <si>
    <t>Tirage Emprunt</t>
  </si>
  <si>
    <t>BFR</t>
  </si>
  <si>
    <t>Modèle :</t>
  </si>
  <si>
    <t>Irradiation solaire* :</t>
  </si>
  <si>
    <t>Puissance unitaire :</t>
  </si>
  <si>
    <t>Productible :</t>
  </si>
  <si>
    <r>
      <t xml:space="preserve">perte annuel </t>
    </r>
    <r>
      <rPr>
        <sz val="11"/>
        <color theme="1"/>
        <rFont val="Calibri"/>
        <family val="2"/>
      </rPr>
      <t>de production</t>
    </r>
    <r>
      <rPr>
        <sz val="11"/>
        <color theme="1"/>
        <rFont val="Calibri"/>
        <family val="2"/>
        <scheme val="minor"/>
      </rPr>
      <t xml:space="preserve"> :</t>
    </r>
  </si>
  <si>
    <t>Désignation</t>
  </si>
  <si>
    <t>Local / Armoire de transformation</t>
  </si>
  <si>
    <t>Total :</t>
  </si>
  <si>
    <t>Réseau élec interne/comptage/ liaison TGBT</t>
  </si>
  <si>
    <t>Structures</t>
  </si>
  <si>
    <t>frais financiers et légaux</t>
  </si>
  <si>
    <t>Complémént de rémunération CRE</t>
  </si>
  <si>
    <t>Puissance Totale installée :</t>
  </si>
  <si>
    <t>Puissance maximale Injectée :</t>
  </si>
  <si>
    <t>Provisions</t>
  </si>
  <si>
    <t>Pour renouvellement</t>
  </si>
  <si>
    <t>Pour démentellement</t>
  </si>
  <si>
    <t>Dépose des installations  et remise en état du site</t>
  </si>
  <si>
    <t>……..</t>
  </si>
  <si>
    <t>…….</t>
  </si>
  <si>
    <t>dotation</t>
  </si>
  <si>
    <t>(PEX)</t>
  </si>
  <si>
    <t>(CEX)</t>
  </si>
  <si>
    <t>Charges liées à la vente de l'électricité (vente ou agrégation)</t>
  </si>
  <si>
    <t>Charge de structure / frais de gestion</t>
  </si>
  <si>
    <t>Charge de location</t>
  </si>
  <si>
    <t>Valeur ajoutée (VA) = PEX - CEX</t>
  </si>
  <si>
    <t>Excédent brut d'exploitation (EBE) = VA - ITVA</t>
  </si>
  <si>
    <t>Résultat courant avant impôt (RCAI) = REX - INT</t>
  </si>
  <si>
    <t>TAXES LOCALES (ITVA)</t>
  </si>
  <si>
    <t>Résultat d'exploitation (REX) = EBE - Dotation</t>
  </si>
  <si>
    <t>Taux effectif d'IS</t>
  </si>
  <si>
    <t>Résultat net de l'excercice (RN) = RCAI - IS</t>
  </si>
  <si>
    <t>Garantie d'Origine</t>
  </si>
  <si>
    <t>Marché de capacité</t>
  </si>
  <si>
    <t>€/MW</t>
  </si>
  <si>
    <t>IMPÖT SUR LES SOCIETE (IS)</t>
  </si>
  <si>
    <t>TRI capitaux :</t>
  </si>
  <si>
    <t>TRI Opérateur :</t>
  </si>
  <si>
    <t>TRI Métropole :</t>
  </si>
  <si>
    <t>TRI Térritoire :</t>
  </si>
  <si>
    <t>Dette 1</t>
  </si>
  <si>
    <t>Dette 2</t>
  </si>
  <si>
    <t>CROWFUNDING</t>
  </si>
  <si>
    <t>DETTE 1</t>
  </si>
  <si>
    <t>DETTE 2</t>
  </si>
  <si>
    <t>FP Opérateur :</t>
  </si>
  <si>
    <t>FP Métropole :</t>
  </si>
  <si>
    <t>FP Territoire :</t>
  </si>
  <si>
    <t>Marché de Capcité :</t>
  </si>
  <si>
    <t>Garantie D'origine :</t>
  </si>
  <si>
    <t>Versement Subvention</t>
  </si>
  <si>
    <t>Dividendes</t>
  </si>
  <si>
    <t>dont Dividendes opérateur</t>
  </si>
  <si>
    <t>Dont dividendes Métropôle</t>
  </si>
  <si>
    <t>Dont Dividendes Territoire</t>
  </si>
  <si>
    <t>Réserve légale</t>
  </si>
  <si>
    <t>Dont Tirage Fond Propre Opérateur</t>
  </si>
  <si>
    <t>Dont Tirage Fond Propre Métropole</t>
  </si>
  <si>
    <t>Dont Tirage Fond Propre Territoire</t>
  </si>
  <si>
    <t>Rémunération Fond Propre</t>
  </si>
  <si>
    <t>Dont Fond Propre Opérateur</t>
  </si>
  <si>
    <t>Dont Fond Propre Métropole</t>
  </si>
  <si>
    <t>Dont Fond Propre Territoire</t>
  </si>
  <si>
    <t>€/MWh</t>
  </si>
  <si>
    <t>Redevence Variable* :</t>
  </si>
  <si>
    <t>Redevance fixe :</t>
  </si>
  <si>
    <t>Valeur Locative Cadastrale :</t>
  </si>
  <si>
    <t>Taux collectivité :</t>
  </si>
  <si>
    <t>Taxe d'aménagement</t>
  </si>
  <si>
    <t>Forfait :</t>
  </si>
  <si>
    <t>Type de support :</t>
  </si>
  <si>
    <t>Type d'ancrage :</t>
  </si>
  <si>
    <t>Raccordement réseau (ENEDIS)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</si>
</sst>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_ ;[Red]\-#,##0\ "/>
    <numFmt numFmtId="166" formatCode="#,##0.0_ ;[Red]\-#,##0.0\ "/>
    <numFmt numFmtId="167" formatCode="0&quot; ans&quot;"/>
    <numFmt numFmtId="169" formatCode="#,##0_ &quot; m²&quot;"/>
    <numFmt numFmtId="170" formatCode="#,##0_ &quot; kWc&quot;"/>
    <numFmt numFmtId="171" formatCode="#,##0_ &quot; MWh&quot;"/>
    <numFmt numFmtId="172" formatCode="#,##0_ &quot; kWh/kWc&quot;"/>
    <numFmt numFmtId="173" formatCode="#,##0.00_ &quot; €/kWc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4" xfId="0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6" xfId="0" applyBorder="1"/>
    <xf numFmtId="44" fontId="0" fillId="0" borderId="16" xfId="8" applyFont="1" applyBorder="1"/>
    <xf numFmtId="9" fontId="0" fillId="0" borderId="16" xfId="9" applyFont="1" applyBorder="1"/>
    <xf numFmtId="167" fontId="0" fillId="0" borderId="16" xfId="0" applyNumberFormat="1" applyBorder="1"/>
    <xf numFmtId="0" fontId="1" fillId="2" borderId="0" xfId="0" applyFont="1" applyFill="1" applyBorder="1"/>
    <xf numFmtId="0" fontId="0" fillId="2" borderId="0" xfId="0" applyFont="1" applyFill="1" applyBorder="1"/>
    <xf numFmtId="0" fontId="0" fillId="0" borderId="0" xfId="0" applyFont="1" applyBorder="1"/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/>
    <xf numFmtId="0" fontId="11" fillId="2" borderId="0" xfId="1" applyFont="1" applyFill="1" applyBorder="1"/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" fontId="11" fillId="2" borderId="0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left"/>
    </xf>
    <xf numFmtId="1" fontId="10" fillId="2" borderId="0" xfId="1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right"/>
    </xf>
    <xf numFmtId="164" fontId="10" fillId="2" borderId="0" xfId="1" applyNumberFormat="1" applyFont="1" applyFill="1" applyBorder="1" applyAlignment="1">
      <alignment horizontal="center"/>
    </xf>
    <xf numFmtId="0" fontId="11" fillId="3" borderId="18" xfId="1" applyFont="1" applyFill="1" applyBorder="1" applyAlignment="1">
      <alignment horizontal="left"/>
    </xf>
    <xf numFmtId="0" fontId="11" fillId="3" borderId="18" xfId="1" applyFont="1" applyFill="1" applyBorder="1"/>
    <xf numFmtId="0" fontId="1" fillId="3" borderId="18" xfId="0" applyFont="1" applyFill="1" applyBorder="1"/>
    <xf numFmtId="0" fontId="11" fillId="3" borderId="18" xfId="1" applyFont="1" applyFill="1" applyBorder="1" applyAlignment="1">
      <alignment horizontal="center"/>
    </xf>
    <xf numFmtId="1" fontId="11" fillId="3" borderId="18" xfId="1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6" borderId="19" xfId="1" applyFont="1" applyFill="1" applyBorder="1" applyAlignment="1">
      <alignment horizontal="left"/>
    </xf>
    <xf numFmtId="0" fontId="10" fillId="6" borderId="19" xfId="1" applyFont="1" applyFill="1" applyBorder="1"/>
    <xf numFmtId="0" fontId="0" fillId="6" borderId="19" xfId="0" applyFont="1" applyFill="1" applyBorder="1"/>
    <xf numFmtId="0" fontId="11" fillId="6" borderId="19" xfId="1" applyFont="1" applyFill="1" applyBorder="1" applyAlignment="1">
      <alignment horizontal="center"/>
    </xf>
    <xf numFmtId="1" fontId="11" fillId="6" borderId="19" xfId="1" applyNumberFormat="1" applyFont="1" applyFill="1" applyBorder="1" applyAlignment="1">
      <alignment horizontal="center"/>
    </xf>
    <xf numFmtId="164" fontId="11" fillId="6" borderId="19" xfId="1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1" fontId="13" fillId="2" borderId="0" xfId="1" applyNumberFormat="1" applyFont="1" applyFill="1" applyBorder="1" applyAlignment="1">
      <alignment horizontal="center"/>
    </xf>
    <xf numFmtId="2" fontId="13" fillId="2" borderId="0" xfId="1" applyNumberFormat="1" applyFont="1" applyFill="1" applyBorder="1" applyAlignment="1">
      <alignment horizontal="center"/>
    </xf>
    <xf numFmtId="1" fontId="0" fillId="2" borderId="0" xfId="0" applyNumberFormat="1" applyFont="1" applyFill="1" applyBorder="1"/>
    <xf numFmtId="0" fontId="1" fillId="0" borderId="2" xfId="0" applyFont="1" applyBorder="1"/>
    <xf numFmtId="0" fontId="1" fillId="0" borderId="7" xfId="0" applyFont="1" applyBorder="1"/>
    <xf numFmtId="9" fontId="0" fillId="0" borderId="0" xfId="9" applyFon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0" fillId="0" borderId="0" xfId="0" applyFont="1" applyFill="1"/>
    <xf numFmtId="169" fontId="0" fillId="0" borderId="0" xfId="10" applyNumberFormat="1" applyFont="1"/>
    <xf numFmtId="170" fontId="0" fillId="0" borderId="0" xfId="10" applyNumberFormat="1" applyFont="1"/>
    <xf numFmtId="171" fontId="0" fillId="0" borderId="0" xfId="10" applyNumberFormat="1" applyFont="1"/>
    <xf numFmtId="172" fontId="0" fillId="0" borderId="0" xfId="10" applyNumberFormat="1" applyFont="1"/>
    <xf numFmtId="0" fontId="1" fillId="5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1" fillId="6" borderId="19" xfId="0" applyFont="1" applyFill="1" applyBorder="1"/>
    <xf numFmtId="0" fontId="11" fillId="7" borderId="19" xfId="1" applyFont="1" applyFill="1" applyBorder="1" applyAlignment="1">
      <alignment horizontal="left"/>
    </xf>
    <xf numFmtId="0" fontId="10" fillId="7" borderId="19" xfId="1" applyFont="1" applyFill="1" applyBorder="1"/>
    <xf numFmtId="0" fontId="1" fillId="7" borderId="19" xfId="0" applyFont="1" applyFill="1" applyBorder="1"/>
    <xf numFmtId="0" fontId="11" fillId="7" borderId="19" xfId="1" applyFont="1" applyFill="1" applyBorder="1" applyAlignment="1">
      <alignment horizontal="center"/>
    </xf>
    <xf numFmtId="1" fontId="11" fillId="7" borderId="19" xfId="1" applyNumberFormat="1" applyFont="1" applyFill="1" applyBorder="1" applyAlignment="1">
      <alignment horizontal="center"/>
    </xf>
    <xf numFmtId="9" fontId="10" fillId="2" borderId="0" xfId="9" applyFont="1" applyFill="1" applyBorder="1" applyAlignment="1">
      <alignment horizontal="center"/>
    </xf>
    <xf numFmtId="44" fontId="0" fillId="0" borderId="0" xfId="8" applyFont="1" applyBorder="1"/>
    <xf numFmtId="0" fontId="1" fillId="0" borderId="0" xfId="0" applyFont="1"/>
    <xf numFmtId="9" fontId="0" fillId="0" borderId="0" xfId="9" applyFont="1" applyBorder="1"/>
    <xf numFmtId="0" fontId="13" fillId="2" borderId="0" xfId="1" applyFont="1" applyFill="1" applyBorder="1"/>
    <xf numFmtId="0" fontId="17" fillId="2" borderId="0" xfId="0" applyFont="1" applyFill="1" applyBorder="1"/>
    <xf numFmtId="1" fontId="17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/>
    <xf numFmtId="0" fontId="17" fillId="0" borderId="0" xfId="0" applyFont="1" applyBorder="1"/>
    <xf numFmtId="9" fontId="17" fillId="2" borderId="0" xfId="9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3" fillId="2" borderId="0" xfId="1" applyFont="1" applyFill="1" applyBorder="1" applyAlignment="1">
      <alignment horizontal="left"/>
    </xf>
    <xf numFmtId="0" fontId="16" fillId="2" borderId="0" xfId="1" applyFont="1" applyFill="1" applyBorder="1"/>
    <xf numFmtId="165" fontId="16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9" fontId="17" fillId="2" borderId="0" xfId="9" applyFont="1" applyFill="1" applyBorder="1" applyAlignment="1">
      <alignment horizontal="left"/>
    </xf>
    <xf numFmtId="1" fontId="0" fillId="0" borderId="0" xfId="0" applyNumberFormat="1" applyFont="1" applyBorder="1"/>
    <xf numFmtId="9" fontId="1" fillId="0" borderId="0" xfId="0" applyNumberFormat="1" applyFont="1" applyBorder="1"/>
    <xf numFmtId="173" fontId="0" fillId="0" borderId="16" xfId="8" applyNumberFormat="1" applyFont="1" applyBorder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5" borderId="17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12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11">
    <cellStyle name="Milliers" xfId="10" builtinId="3"/>
    <cellStyle name="Monétaire" xfId="8" builtinId="4"/>
    <cellStyle name="Monétaire 2" xfId="4"/>
    <cellStyle name="Normal" xfId="0" builtinId="0"/>
    <cellStyle name="Normal 10" xfId="6"/>
    <cellStyle name="Normal 2" xfId="3"/>
    <cellStyle name="Normal 3" xfId="2"/>
    <cellStyle name="Normal 4" xfId="1"/>
    <cellStyle name="Normal 5" xfId="7"/>
    <cellStyle name="Pourcentage" xfId="9" builtinId="5"/>
    <cellStyle name="Pourcentage 2" xfId="5"/>
  </cellStyles>
  <dxfs count="0"/>
  <tableStyles count="0" defaultTableStyle="TableStyleMedium2" defaultPivotStyle="PivotStyleLight16"/>
  <colors>
    <mruColors>
      <color rgb="FF76B54B"/>
      <color rgb="FF84B4E0"/>
      <color rgb="FF3886CC"/>
      <color rgb="FFF21EC5"/>
      <color rgb="FFFA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-bleu\MPM-DEE\Users\olaurent\OneDrive%20-%20INDDIGO\Etudes%20de%20Faisabilit&#233;\Outils%20PV\2019-10-31-Production%20solaire%20PV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ddigo73000.sharepoint.com/Users/adesbois/OneDrive%20-%20INDDIGO/Inddigo/Etude%20faisabilit&#233;/DOC%20TECHNIQUE/2017-09-07%20-Courbes%20de%20charg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DDIGO\Affaires\P.3%20.22%20-%20RetD%20-%20Optim%20R&#233;seaux\2013-04-03%20SIMUS%20R&#233;seau%20Simplifi&#233;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_Meteo"/>
      <sheetName val="Hypothèse"/>
      <sheetName val="Données_10min"/>
      <sheetName val="Besoins bât"/>
      <sheetName val="Résultat VT"/>
      <sheetName val="Autoconso-VSP"/>
      <sheetName val="Résultat batterie"/>
      <sheetName val="Verif outil_Creutwald"/>
      <sheetName val="Verif outil_Versailles"/>
      <sheetName val="Calcul"/>
      <sheetName val="BDD"/>
    </sheetNames>
    <sheetDataSet>
      <sheetData sheetId="0"/>
      <sheetData sheetId="1"/>
      <sheetData sheetId="2" refreshError="1"/>
      <sheetData sheetId="3">
        <row r="2">
          <cell r="D2">
            <v>10</v>
          </cell>
          <cell r="M2" t="str">
            <v>Européen</v>
          </cell>
          <cell r="N2" t="str">
            <v>Journée</v>
          </cell>
          <cell r="O2" t="str">
            <v>Matin</v>
          </cell>
          <cell r="P2" t="str">
            <v>Soir</v>
          </cell>
          <cell r="Q2" t="str">
            <v>Autre</v>
          </cell>
        </row>
      </sheetData>
      <sheetData sheetId="4" refreshError="1"/>
      <sheetData sheetId="5">
        <row r="1">
          <cell r="AY1" t="str">
            <v>% d'effacement hebdomadaire pour une semaine : juillet</v>
          </cell>
        </row>
      </sheetData>
      <sheetData sheetId="6" refreshError="1"/>
      <sheetData sheetId="7" refreshError="1"/>
      <sheetData sheetId="8" refreshError="1"/>
      <sheetData sheetId="9">
        <row r="3">
          <cell r="L3" t="str">
            <v>Besoin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eo"/>
      <sheetName val="Données"/>
      <sheetName val="Résultats"/>
      <sheetName val="BDD"/>
      <sheetName val="Caclul_T_sol"/>
      <sheetName val="Calculs"/>
    </sheetNames>
    <sheetDataSet>
      <sheetData sheetId="0"/>
      <sheetData sheetId="1"/>
      <sheetData sheetId="2"/>
      <sheetData sheetId="3">
        <row r="5">
          <cell r="C5" t="str">
            <v>Globale Mensuelle</v>
          </cell>
        </row>
        <row r="6">
          <cell r="C6" t="str">
            <v>par poste Mensuel</v>
          </cell>
        </row>
        <row r="7">
          <cell r="C7" t="str">
            <v>Par Poste ANNUEL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_Meteo"/>
      <sheetName val="Import_Besoins_Abonnés"/>
      <sheetName val="Hypothèses_SST"/>
      <sheetName val="Bilan_SST"/>
      <sheetName val="Hypothèses_Réseau"/>
      <sheetName val="Calcul_Reseau"/>
      <sheetName val="Calcul_Prod"/>
      <sheetName val="BILAN"/>
      <sheetName val="Optim_P_Bois"/>
      <sheetName val="BDD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M3" t="str">
            <v>Débit fixe</v>
          </cell>
        </row>
        <row r="4">
          <cell r="M4" t="str">
            <v>Débit variable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zoomScaleNormal="100" workbookViewId="0">
      <selection activeCell="A9" sqref="A9:XFD10"/>
    </sheetView>
  </sheetViews>
  <sheetFormatPr baseColWidth="10" defaultColWidth="11.42578125" defaultRowHeight="15" x14ac:dyDescent="0.25"/>
  <cols>
    <col min="1" max="7" width="14.42578125" customWidth="1"/>
  </cols>
  <sheetData>
    <row r="1" spans="1:7" x14ac:dyDescent="0.25">
      <c r="A1" s="94" t="s">
        <v>11</v>
      </c>
      <c r="B1" s="94"/>
      <c r="C1" s="94"/>
      <c r="D1" s="94"/>
      <c r="E1" s="94"/>
      <c r="F1" s="94"/>
      <c r="G1" s="3"/>
    </row>
    <row r="2" spans="1:7" x14ac:dyDescent="0.25">
      <c r="A2" s="94"/>
      <c r="B2" s="94"/>
      <c r="C2" s="94"/>
      <c r="D2" s="94"/>
      <c r="E2" s="94"/>
      <c r="F2" s="94"/>
      <c r="G2" s="3"/>
    </row>
    <row r="3" spans="1:7" ht="15.75" thickBot="1" x14ac:dyDescent="0.3"/>
    <row r="4" spans="1:7" ht="29.25" thickBot="1" x14ac:dyDescent="0.5">
      <c r="A4" s="95">
        <v>2018</v>
      </c>
      <c r="B4" s="96"/>
      <c r="C4" s="96">
        <v>2019</v>
      </c>
      <c r="D4" s="96"/>
      <c r="E4" s="96">
        <v>2020</v>
      </c>
      <c r="F4" s="97"/>
    </row>
    <row r="5" spans="1:7" ht="23.25" x14ac:dyDescent="0.35">
      <c r="A5" s="98" t="s">
        <v>9</v>
      </c>
      <c r="B5" s="99"/>
      <c r="C5" s="99"/>
      <c r="D5" s="99"/>
      <c r="E5" s="99"/>
      <c r="F5" s="100"/>
    </row>
    <row r="6" spans="1:7" ht="84.95" customHeight="1" thickBot="1" x14ac:dyDescent="0.3">
      <c r="A6" s="101"/>
      <c r="B6" s="102"/>
      <c r="C6" s="102"/>
      <c r="D6" s="102"/>
      <c r="E6" s="102"/>
      <c r="F6" s="103"/>
    </row>
    <row r="7" spans="1:7" ht="24" thickTop="1" x14ac:dyDescent="0.35">
      <c r="A7" s="104" t="s">
        <v>10</v>
      </c>
      <c r="B7" s="105"/>
      <c r="C7" s="105"/>
      <c r="D7" s="105"/>
      <c r="E7" s="105"/>
      <c r="F7" s="106"/>
    </row>
    <row r="8" spans="1:7" ht="84.95" customHeight="1" thickBot="1" x14ac:dyDescent="0.3">
      <c r="A8" s="107"/>
      <c r="B8" s="108"/>
      <c r="C8" s="108"/>
      <c r="D8" s="108"/>
      <c r="E8" s="108"/>
      <c r="F8" s="109"/>
    </row>
    <row r="9" spans="1:7" ht="15.75" thickTop="1" x14ac:dyDescent="0.25"/>
  </sheetData>
  <mergeCells count="12">
    <mergeCell ref="A6:B6"/>
    <mergeCell ref="C6:D6"/>
    <mergeCell ref="E6:F6"/>
    <mergeCell ref="A7:F7"/>
    <mergeCell ref="A8:B8"/>
    <mergeCell ref="C8:D8"/>
    <mergeCell ref="E8:F8"/>
    <mergeCell ref="A1:F2"/>
    <mergeCell ref="A4:B4"/>
    <mergeCell ref="C4:D4"/>
    <mergeCell ref="E4:F4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Layout" topLeftCell="A4" zoomScaleNormal="100" workbookViewId="0">
      <selection activeCell="C11" sqref="C11"/>
    </sheetView>
  </sheetViews>
  <sheetFormatPr baseColWidth="10" defaultRowHeight="15" x14ac:dyDescent="0.25"/>
  <cols>
    <col min="1" max="1" width="15.28515625" customWidth="1"/>
    <col min="2" max="2" width="13" customWidth="1"/>
    <col min="3" max="3" width="11.42578125" customWidth="1"/>
    <col min="5" max="5" width="13.42578125" customWidth="1"/>
    <col min="8" max="8" width="1.7109375" hidden="1" customWidth="1"/>
  </cols>
  <sheetData>
    <row r="1" spans="1:7" ht="28.5" x14ac:dyDescent="0.45">
      <c r="A1" s="94" t="s">
        <v>12</v>
      </c>
      <c r="B1" s="94"/>
      <c r="C1" s="94"/>
      <c r="D1" s="94"/>
      <c r="E1" s="94"/>
      <c r="F1" s="94"/>
      <c r="G1" s="94"/>
    </row>
    <row r="3" spans="1:7" ht="15.75" x14ac:dyDescent="0.25">
      <c r="A3" s="111" t="s">
        <v>19</v>
      </c>
      <c r="B3" s="111"/>
      <c r="C3" s="111"/>
      <c r="D3" s="111"/>
      <c r="E3" s="111"/>
      <c r="F3" s="111"/>
      <c r="G3" s="111"/>
    </row>
    <row r="4" spans="1:7" s="10" customFormat="1" ht="6.95" customHeight="1" x14ac:dyDescent="0.25">
      <c r="A4" s="9"/>
      <c r="B4" s="9"/>
      <c r="C4" s="9"/>
      <c r="D4" s="9"/>
      <c r="E4" s="9"/>
      <c r="F4" s="9"/>
      <c r="G4" s="9"/>
    </row>
    <row r="5" spans="1:7" s="54" customFormat="1" ht="15.75" x14ac:dyDescent="0.25">
      <c r="A5" s="52"/>
      <c r="B5" s="52"/>
      <c r="C5" s="52"/>
      <c r="D5" s="52"/>
      <c r="E5" s="53" t="s">
        <v>98</v>
      </c>
      <c r="F5" s="52"/>
      <c r="G5" s="52" t="s">
        <v>26</v>
      </c>
    </row>
    <row r="6" spans="1:7" x14ac:dyDescent="0.25">
      <c r="A6" t="s">
        <v>20</v>
      </c>
      <c r="E6" s="55">
        <v>0</v>
      </c>
    </row>
    <row r="7" spans="1:7" x14ac:dyDescent="0.25">
      <c r="A7" t="s">
        <v>109</v>
      </c>
      <c r="E7" s="56">
        <v>0</v>
      </c>
    </row>
    <row r="8" spans="1:7" x14ac:dyDescent="0.25">
      <c r="A8" t="s">
        <v>110</v>
      </c>
      <c r="E8" s="56">
        <v>0</v>
      </c>
    </row>
    <row r="9" spans="1:7" x14ac:dyDescent="0.25">
      <c r="A9" t="s">
        <v>21</v>
      </c>
      <c r="E9" s="57">
        <v>0</v>
      </c>
    </row>
    <row r="11" spans="1:7" x14ac:dyDescent="0.25">
      <c r="A11" t="s">
        <v>168</v>
      </c>
    </row>
    <row r="12" spans="1:7" x14ac:dyDescent="0.25">
      <c r="A12" t="s">
        <v>169</v>
      </c>
    </row>
    <row r="14" spans="1:7" ht="15.75" x14ac:dyDescent="0.25">
      <c r="A14" s="111" t="s">
        <v>23</v>
      </c>
      <c r="B14" s="111"/>
      <c r="C14" s="111"/>
      <c r="D14" s="111"/>
      <c r="E14" s="111"/>
      <c r="F14" s="111"/>
      <c r="G14" s="111"/>
    </row>
    <row r="16" spans="1:7" x14ac:dyDescent="0.25">
      <c r="A16" t="s">
        <v>24</v>
      </c>
      <c r="B16" s="110"/>
      <c r="C16" s="110"/>
      <c r="E16" s="4" t="s">
        <v>97</v>
      </c>
    </row>
    <row r="17" spans="1:7" x14ac:dyDescent="0.25">
      <c r="A17" t="s">
        <v>25</v>
      </c>
      <c r="B17" s="110"/>
      <c r="C17" s="110"/>
    </row>
    <row r="18" spans="1:7" x14ac:dyDescent="0.25">
      <c r="A18" t="s">
        <v>99</v>
      </c>
      <c r="C18" s="56">
        <v>0</v>
      </c>
      <c r="F18" s="4" t="s">
        <v>101</v>
      </c>
      <c r="G18" s="51">
        <v>0</v>
      </c>
    </row>
    <row r="19" spans="1:7" x14ac:dyDescent="0.25">
      <c r="A19" t="s">
        <v>100</v>
      </c>
      <c r="C19" s="58">
        <v>0</v>
      </c>
    </row>
  </sheetData>
  <mergeCells count="5">
    <mergeCell ref="A1:G1"/>
    <mergeCell ref="A3:G3"/>
    <mergeCell ref="A14:G14"/>
    <mergeCell ref="B16:C16"/>
    <mergeCell ref="B17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zoomScaleNormal="100" workbookViewId="0">
      <selection activeCell="A17" sqref="A17:C17"/>
    </sheetView>
  </sheetViews>
  <sheetFormatPr baseColWidth="10" defaultColWidth="11.42578125" defaultRowHeight="15" x14ac:dyDescent="0.25"/>
  <cols>
    <col min="1" max="3" width="15.5703125" customWidth="1"/>
    <col min="4" max="4" width="5.85546875" bestFit="1" customWidth="1"/>
    <col min="5" max="5" width="8.5703125" bestFit="1" customWidth="1"/>
    <col min="6" max="6" width="11.7109375" customWidth="1"/>
    <col min="7" max="7" width="14.42578125" customWidth="1"/>
  </cols>
  <sheetData>
    <row r="1" spans="1:7" ht="28.5" x14ac:dyDescent="0.45">
      <c r="A1" s="94" t="s">
        <v>13</v>
      </c>
      <c r="B1" s="94"/>
      <c r="C1" s="94"/>
      <c r="D1" s="94"/>
      <c r="E1" s="94"/>
      <c r="F1" s="94"/>
      <c r="G1" s="94"/>
    </row>
    <row r="2" spans="1:7" ht="15.75" thickBot="1" x14ac:dyDescent="0.3"/>
    <row r="3" spans="1:7" ht="16.5" thickTop="1" thickBot="1" x14ac:dyDescent="0.3">
      <c r="A3" s="114" t="s">
        <v>102</v>
      </c>
      <c r="B3" s="114"/>
      <c r="C3" s="114"/>
      <c r="D3" s="59" t="s">
        <v>18</v>
      </c>
      <c r="E3" s="59" t="s">
        <v>17</v>
      </c>
      <c r="F3" s="59" t="s">
        <v>16</v>
      </c>
      <c r="G3" s="59" t="s">
        <v>0</v>
      </c>
    </row>
    <row r="4" spans="1:7" ht="5.85" customHeight="1" thickTop="1" x14ac:dyDescent="0.25">
      <c r="A4" s="115"/>
      <c r="B4" s="116"/>
      <c r="C4" s="116"/>
      <c r="D4" s="62"/>
      <c r="E4" s="62"/>
      <c r="F4" s="62"/>
      <c r="G4" s="63"/>
    </row>
    <row r="5" spans="1:7" x14ac:dyDescent="0.25">
      <c r="A5" s="112" t="s">
        <v>29</v>
      </c>
      <c r="B5" s="113"/>
      <c r="C5" s="113"/>
      <c r="D5" s="64"/>
      <c r="E5" s="64"/>
      <c r="F5" s="64"/>
      <c r="G5" s="65"/>
    </row>
    <row r="6" spans="1:7" ht="5.85" customHeight="1" x14ac:dyDescent="0.25">
      <c r="A6" s="112"/>
      <c r="B6" s="113"/>
      <c r="C6" s="113"/>
      <c r="D6" s="64"/>
      <c r="E6" s="64"/>
      <c r="F6" s="64"/>
      <c r="G6" s="65"/>
    </row>
    <row r="7" spans="1:7" x14ac:dyDescent="0.25">
      <c r="A7" s="112" t="s">
        <v>27</v>
      </c>
      <c r="B7" s="113"/>
      <c r="C7" s="113"/>
      <c r="D7" s="64"/>
      <c r="E7" s="64"/>
      <c r="F7" s="64"/>
      <c r="G7" s="65"/>
    </row>
    <row r="8" spans="1:7" ht="5.85" customHeight="1" x14ac:dyDescent="0.25">
      <c r="A8" s="112"/>
      <c r="B8" s="113"/>
      <c r="C8" s="113"/>
      <c r="D8" s="64"/>
      <c r="E8" s="64"/>
      <c r="F8" s="64"/>
      <c r="G8" s="65"/>
    </row>
    <row r="9" spans="1:7" x14ac:dyDescent="0.25">
      <c r="A9" s="112" t="s">
        <v>106</v>
      </c>
      <c r="B9" s="113"/>
      <c r="C9" s="113"/>
      <c r="D9" s="64"/>
      <c r="E9" s="64"/>
      <c r="F9" s="64"/>
      <c r="G9" s="65"/>
    </row>
    <row r="10" spans="1:7" ht="5.85" customHeight="1" x14ac:dyDescent="0.25">
      <c r="A10" s="112"/>
      <c r="B10" s="113"/>
      <c r="C10" s="113"/>
      <c r="D10" s="64"/>
      <c r="E10" s="64"/>
      <c r="F10" s="64"/>
      <c r="G10" s="65"/>
    </row>
    <row r="11" spans="1:7" x14ac:dyDescent="0.25">
      <c r="A11" s="112" t="s">
        <v>103</v>
      </c>
      <c r="B11" s="113"/>
      <c r="C11" s="113"/>
      <c r="D11" s="64"/>
      <c r="E11" s="64"/>
      <c r="F11" s="64"/>
      <c r="G11" s="65"/>
    </row>
    <row r="12" spans="1:7" ht="5.85" customHeight="1" x14ac:dyDescent="0.25">
      <c r="A12" s="112"/>
      <c r="B12" s="113"/>
      <c r="C12" s="113"/>
      <c r="D12" s="64"/>
      <c r="E12" s="64"/>
      <c r="F12" s="64"/>
      <c r="G12" s="65"/>
    </row>
    <row r="13" spans="1:7" x14ac:dyDescent="0.25">
      <c r="A13" s="112" t="s">
        <v>28</v>
      </c>
      <c r="B13" s="113"/>
      <c r="C13" s="113"/>
      <c r="D13" s="64"/>
      <c r="E13" s="64"/>
      <c r="F13" s="64"/>
      <c r="G13" s="65"/>
    </row>
    <row r="14" spans="1:7" ht="5.85" customHeight="1" x14ac:dyDescent="0.25">
      <c r="A14" s="112"/>
      <c r="B14" s="113"/>
      <c r="C14" s="113"/>
      <c r="D14" s="64"/>
      <c r="E14" s="64"/>
      <c r="F14" s="64"/>
      <c r="G14" s="65"/>
    </row>
    <row r="15" spans="1:7" x14ac:dyDescent="0.25">
      <c r="A15" s="112" t="s">
        <v>105</v>
      </c>
      <c r="B15" s="113"/>
      <c r="C15" s="113"/>
      <c r="D15" s="64"/>
      <c r="E15" s="64"/>
      <c r="F15" s="64"/>
      <c r="G15" s="65"/>
    </row>
    <row r="16" spans="1:7" ht="5.85" customHeight="1" x14ac:dyDescent="0.25">
      <c r="A16" s="112"/>
      <c r="B16" s="113"/>
      <c r="C16" s="113"/>
      <c r="D16" s="64"/>
      <c r="E16" s="64"/>
      <c r="F16" s="64"/>
      <c r="G16" s="65"/>
    </row>
    <row r="17" spans="1:7" x14ac:dyDescent="0.25">
      <c r="A17" s="112" t="s">
        <v>170</v>
      </c>
      <c r="B17" s="113"/>
      <c r="C17" s="113"/>
      <c r="D17" s="64"/>
      <c r="E17" s="64"/>
      <c r="F17" s="64"/>
      <c r="G17" s="65"/>
    </row>
    <row r="18" spans="1:7" ht="5.85" customHeight="1" x14ac:dyDescent="0.25">
      <c r="A18" s="112"/>
      <c r="B18" s="113"/>
      <c r="C18" s="113"/>
      <c r="D18" s="64"/>
      <c r="E18" s="64"/>
      <c r="F18" s="64"/>
      <c r="G18" s="65"/>
    </row>
    <row r="19" spans="1:7" x14ac:dyDescent="0.25">
      <c r="A19" s="112" t="s">
        <v>107</v>
      </c>
      <c r="B19" s="113"/>
      <c r="C19" s="113"/>
      <c r="D19" s="64"/>
      <c r="E19" s="64"/>
      <c r="F19" s="64"/>
      <c r="G19" s="65"/>
    </row>
    <row r="20" spans="1:7" ht="5.85" customHeight="1" x14ac:dyDescent="0.25">
      <c r="A20" s="112"/>
      <c r="B20" s="113"/>
      <c r="C20" s="113"/>
      <c r="D20" s="64"/>
      <c r="E20" s="64"/>
      <c r="F20" s="64"/>
      <c r="G20" s="65"/>
    </row>
    <row r="21" spans="1:7" x14ac:dyDescent="0.25">
      <c r="A21" s="112" t="s">
        <v>30</v>
      </c>
      <c r="B21" s="113"/>
      <c r="C21" s="113"/>
      <c r="D21" s="64"/>
      <c r="E21" s="64"/>
      <c r="F21" s="64"/>
      <c r="G21" s="65"/>
    </row>
    <row r="22" spans="1:7" ht="5.85" customHeight="1" thickBot="1" x14ac:dyDescent="0.3">
      <c r="A22" s="112"/>
      <c r="B22" s="113"/>
      <c r="C22" s="113"/>
      <c r="D22" s="64"/>
      <c r="E22" s="64"/>
      <c r="F22" s="64"/>
      <c r="G22" s="65"/>
    </row>
    <row r="23" spans="1:7" ht="16.5" thickTop="1" thickBot="1" x14ac:dyDescent="0.3">
      <c r="A23" s="33"/>
      <c r="B23" s="34"/>
      <c r="C23" s="60"/>
      <c r="D23" s="33"/>
      <c r="E23" s="34"/>
      <c r="F23" s="60" t="s">
        <v>104</v>
      </c>
      <c r="G23" s="33"/>
    </row>
    <row r="24" spans="1:7" ht="15.75" thickTop="1" x14ac:dyDescent="0.25">
      <c r="A24" s="117"/>
      <c r="B24" s="117"/>
      <c r="C24" s="117"/>
    </row>
    <row r="25" spans="1:7" x14ac:dyDescent="0.25">
      <c r="A25" s="117"/>
      <c r="B25" s="117"/>
      <c r="C25" s="117"/>
    </row>
    <row r="26" spans="1:7" x14ac:dyDescent="0.25">
      <c r="A26" s="117"/>
      <c r="B26" s="117"/>
      <c r="C26" s="117"/>
    </row>
    <row r="27" spans="1:7" x14ac:dyDescent="0.25">
      <c r="A27" s="117"/>
      <c r="B27" s="117"/>
      <c r="C27" s="117"/>
    </row>
    <row r="28" spans="1:7" x14ac:dyDescent="0.25">
      <c r="A28" s="117"/>
      <c r="B28" s="117"/>
      <c r="C28" s="117"/>
    </row>
    <row r="29" spans="1:7" x14ac:dyDescent="0.25">
      <c r="A29" s="117"/>
      <c r="B29" s="117"/>
      <c r="C29" s="117"/>
    </row>
    <row r="30" spans="1:7" x14ac:dyDescent="0.25">
      <c r="A30" s="117"/>
      <c r="B30" s="117"/>
      <c r="C30" s="117"/>
    </row>
    <row r="31" spans="1:7" x14ac:dyDescent="0.25">
      <c r="A31" s="117"/>
      <c r="B31" s="117"/>
      <c r="C31" s="117"/>
    </row>
    <row r="32" spans="1:7" x14ac:dyDescent="0.25">
      <c r="A32" s="117"/>
      <c r="B32" s="117"/>
      <c r="C32" s="117"/>
    </row>
    <row r="33" spans="1:3" x14ac:dyDescent="0.25">
      <c r="A33" s="117"/>
      <c r="B33" s="117"/>
      <c r="C33" s="117"/>
    </row>
    <row r="34" spans="1:3" x14ac:dyDescent="0.25">
      <c r="A34" s="117"/>
      <c r="B34" s="117"/>
      <c r="C34" s="117"/>
    </row>
    <row r="35" spans="1:3" x14ac:dyDescent="0.25">
      <c r="A35" s="117"/>
      <c r="B35" s="117"/>
      <c r="C35" s="117"/>
    </row>
    <row r="36" spans="1:3" x14ac:dyDescent="0.25">
      <c r="A36" s="117"/>
      <c r="B36" s="117"/>
      <c r="C36" s="117"/>
    </row>
    <row r="37" spans="1:3" x14ac:dyDescent="0.25">
      <c r="A37" s="117"/>
      <c r="B37" s="117"/>
      <c r="C37" s="117"/>
    </row>
    <row r="38" spans="1:3" x14ac:dyDescent="0.25">
      <c r="A38" s="117"/>
      <c r="B38" s="117"/>
      <c r="C38" s="117"/>
    </row>
    <row r="39" spans="1:3" x14ac:dyDescent="0.25">
      <c r="A39" s="117"/>
      <c r="B39" s="117"/>
      <c r="C39" s="117"/>
    </row>
    <row r="40" spans="1:3" x14ac:dyDescent="0.25">
      <c r="A40" s="117"/>
      <c r="B40" s="117"/>
      <c r="C40" s="117"/>
    </row>
    <row r="41" spans="1:3" x14ac:dyDescent="0.25">
      <c r="A41" s="117"/>
      <c r="B41" s="117"/>
      <c r="C41" s="117"/>
    </row>
    <row r="42" spans="1:3" x14ac:dyDescent="0.25">
      <c r="A42" s="117"/>
      <c r="B42" s="117"/>
      <c r="C42" s="117"/>
    </row>
    <row r="43" spans="1:3" x14ac:dyDescent="0.25">
      <c r="A43" s="117"/>
      <c r="B43" s="117"/>
      <c r="C43" s="117"/>
    </row>
    <row r="44" spans="1:3" x14ac:dyDescent="0.25">
      <c r="A44" s="117"/>
      <c r="B44" s="117"/>
      <c r="C44" s="117"/>
    </row>
    <row r="45" spans="1:3" x14ac:dyDescent="0.25">
      <c r="A45" s="117"/>
      <c r="B45" s="117"/>
      <c r="C45" s="117"/>
    </row>
  </sheetData>
  <mergeCells count="43"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33:C3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16:C16"/>
    <mergeCell ref="A9:C9"/>
    <mergeCell ref="A12:C12"/>
    <mergeCell ref="A13:C13"/>
    <mergeCell ref="A14:C14"/>
    <mergeCell ref="A15:C15"/>
    <mergeCell ref="A17:C17"/>
    <mergeCell ref="A20:C20"/>
    <mergeCell ref="A21:C21"/>
    <mergeCell ref="A22:C22"/>
    <mergeCell ref="A18:C18"/>
    <mergeCell ref="A19:C19"/>
    <mergeCell ref="A8:C8"/>
    <mergeCell ref="A10:C10"/>
    <mergeCell ref="A11:C11"/>
    <mergeCell ref="A7:C7"/>
    <mergeCell ref="A1:G1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view="pageBreakPreview" zoomScale="60" zoomScaleNormal="60" workbookViewId="0">
      <selection activeCell="G98" sqref="G98:AT98"/>
    </sheetView>
  </sheetViews>
  <sheetFormatPr baseColWidth="10" defaultRowHeight="15" x14ac:dyDescent="0.25"/>
  <cols>
    <col min="1" max="1" width="20.7109375" style="21" customWidth="1"/>
    <col min="2" max="2" width="18.7109375" style="17" customWidth="1"/>
    <col min="3" max="3" width="26.140625" style="17" customWidth="1"/>
    <col min="4" max="4" width="16.42578125" style="17" customWidth="1"/>
    <col min="5" max="5" width="13.28515625" style="17" customWidth="1"/>
    <col min="6" max="6" width="11.28515625" style="2" customWidth="1"/>
    <col min="7" max="16384" width="11.42578125" style="17"/>
  </cols>
  <sheetData>
    <row r="1" spans="1:46" ht="32.25" thickBot="1" x14ac:dyDescent="0.55000000000000004">
      <c r="A1" s="118" t="s">
        <v>14</v>
      </c>
      <c r="B1" s="118"/>
      <c r="C1" s="118"/>
      <c r="D1" s="118"/>
      <c r="E1" s="118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46" ht="16.5" thickTop="1" thickBot="1" x14ac:dyDescent="0.3">
      <c r="A2" s="33" t="s">
        <v>92</v>
      </c>
      <c r="B2" s="34"/>
      <c r="C2" s="35"/>
      <c r="D2" s="34"/>
      <c r="E2" s="36" t="s">
        <v>18</v>
      </c>
      <c r="F2" s="37" t="s">
        <v>7</v>
      </c>
      <c r="G2" s="36">
        <v>1</v>
      </c>
      <c r="H2" s="36">
        <v>2</v>
      </c>
      <c r="I2" s="36">
        <v>3</v>
      </c>
      <c r="J2" s="36">
        <v>4</v>
      </c>
      <c r="K2" s="36">
        <v>5</v>
      </c>
      <c r="L2" s="36">
        <v>6</v>
      </c>
      <c r="M2" s="36">
        <v>7</v>
      </c>
      <c r="N2" s="36">
        <v>8</v>
      </c>
      <c r="O2" s="36">
        <v>9</v>
      </c>
      <c r="P2" s="36">
        <v>10</v>
      </c>
      <c r="Q2" s="36">
        <v>11</v>
      </c>
      <c r="R2" s="36">
        <v>12</v>
      </c>
      <c r="S2" s="36">
        <v>13</v>
      </c>
      <c r="T2" s="36">
        <v>14</v>
      </c>
      <c r="U2" s="36">
        <v>15</v>
      </c>
      <c r="V2" s="36">
        <v>16</v>
      </c>
      <c r="W2" s="36">
        <v>17</v>
      </c>
      <c r="X2" s="36">
        <v>18</v>
      </c>
      <c r="Y2" s="36">
        <v>19</v>
      </c>
      <c r="Z2" s="36">
        <v>20</v>
      </c>
      <c r="AA2" s="36">
        <v>21</v>
      </c>
      <c r="AB2" s="36">
        <v>22</v>
      </c>
      <c r="AC2" s="36">
        <v>23</v>
      </c>
      <c r="AD2" s="36">
        <v>24</v>
      </c>
      <c r="AE2" s="36">
        <v>25</v>
      </c>
      <c r="AF2" s="36">
        <v>26</v>
      </c>
      <c r="AG2" s="36">
        <v>27</v>
      </c>
      <c r="AH2" s="36">
        <v>28</v>
      </c>
      <c r="AI2" s="36">
        <v>29</v>
      </c>
      <c r="AJ2" s="36">
        <v>30</v>
      </c>
      <c r="AK2" s="38">
        <v>31</v>
      </c>
      <c r="AL2" s="35">
        <v>32</v>
      </c>
      <c r="AM2" s="35">
        <v>33</v>
      </c>
      <c r="AN2" s="35">
        <v>34</v>
      </c>
      <c r="AO2" s="35">
        <v>35</v>
      </c>
      <c r="AP2" s="35">
        <v>36</v>
      </c>
      <c r="AQ2" s="35">
        <v>37</v>
      </c>
      <c r="AR2" s="35">
        <v>38</v>
      </c>
      <c r="AS2" s="35">
        <v>39</v>
      </c>
      <c r="AT2" s="35">
        <v>40</v>
      </c>
    </row>
    <row r="3" spans="1:46" ht="15.75" thickTop="1" x14ac:dyDescent="0.25">
      <c r="A3" s="28" t="s">
        <v>1</v>
      </c>
      <c r="B3" s="16"/>
      <c r="C3" s="24"/>
      <c r="D3" s="24"/>
      <c r="E3" s="26" t="s">
        <v>2</v>
      </c>
      <c r="F3" s="27">
        <f t="shared" ref="F3" si="0">SUM(G3:AT3)</f>
        <v>0</v>
      </c>
      <c r="G3" s="29">
        <f>SUM(G4:G5)</f>
        <v>0</v>
      </c>
      <c r="H3" s="29">
        <f t="shared" ref="H3:AT3" si="1">SUM(H4:H5)</f>
        <v>0</v>
      </c>
      <c r="I3" s="29">
        <f t="shared" si="1"/>
        <v>0</v>
      </c>
      <c r="J3" s="29">
        <f t="shared" si="1"/>
        <v>0</v>
      </c>
      <c r="K3" s="29">
        <f t="shared" si="1"/>
        <v>0</v>
      </c>
      <c r="L3" s="29">
        <f t="shared" si="1"/>
        <v>0</v>
      </c>
      <c r="M3" s="29">
        <f t="shared" si="1"/>
        <v>0</v>
      </c>
      <c r="N3" s="29">
        <f t="shared" si="1"/>
        <v>0</v>
      </c>
      <c r="O3" s="29">
        <f t="shared" si="1"/>
        <v>0</v>
      </c>
      <c r="P3" s="29">
        <f t="shared" si="1"/>
        <v>0</v>
      </c>
      <c r="Q3" s="29">
        <f t="shared" si="1"/>
        <v>0</v>
      </c>
      <c r="R3" s="29">
        <f t="shared" si="1"/>
        <v>0</v>
      </c>
      <c r="S3" s="29">
        <f t="shared" si="1"/>
        <v>0</v>
      </c>
      <c r="T3" s="29">
        <f t="shared" si="1"/>
        <v>0</v>
      </c>
      <c r="U3" s="29">
        <f t="shared" si="1"/>
        <v>0</v>
      </c>
      <c r="V3" s="29">
        <f t="shared" si="1"/>
        <v>0</v>
      </c>
      <c r="W3" s="29">
        <f t="shared" si="1"/>
        <v>0</v>
      </c>
      <c r="X3" s="29">
        <f t="shared" si="1"/>
        <v>0</v>
      </c>
      <c r="Y3" s="29">
        <f t="shared" si="1"/>
        <v>0</v>
      </c>
      <c r="Z3" s="29">
        <f t="shared" si="1"/>
        <v>0</v>
      </c>
      <c r="AA3" s="29">
        <f t="shared" si="1"/>
        <v>0</v>
      </c>
      <c r="AB3" s="29">
        <f t="shared" si="1"/>
        <v>0</v>
      </c>
      <c r="AC3" s="29">
        <f t="shared" si="1"/>
        <v>0</v>
      </c>
      <c r="AD3" s="29">
        <f t="shared" si="1"/>
        <v>0</v>
      </c>
      <c r="AE3" s="29">
        <f t="shared" si="1"/>
        <v>0</v>
      </c>
      <c r="AF3" s="29">
        <f t="shared" si="1"/>
        <v>0</v>
      </c>
      <c r="AG3" s="29">
        <f t="shared" si="1"/>
        <v>0</v>
      </c>
      <c r="AH3" s="29">
        <f t="shared" si="1"/>
        <v>0</v>
      </c>
      <c r="AI3" s="29">
        <f t="shared" si="1"/>
        <v>0</v>
      </c>
      <c r="AJ3" s="29">
        <f t="shared" si="1"/>
        <v>0</v>
      </c>
      <c r="AK3" s="29">
        <f t="shared" si="1"/>
        <v>0</v>
      </c>
      <c r="AL3" s="29">
        <f t="shared" si="1"/>
        <v>0</v>
      </c>
      <c r="AM3" s="29">
        <f t="shared" si="1"/>
        <v>0</v>
      </c>
      <c r="AN3" s="29">
        <f t="shared" si="1"/>
        <v>0</v>
      </c>
      <c r="AO3" s="29">
        <f t="shared" si="1"/>
        <v>0</v>
      </c>
      <c r="AP3" s="29">
        <f t="shared" si="1"/>
        <v>0</v>
      </c>
      <c r="AQ3" s="29">
        <f t="shared" si="1"/>
        <v>0</v>
      </c>
      <c r="AR3" s="29">
        <f t="shared" si="1"/>
        <v>0</v>
      </c>
      <c r="AS3" s="29">
        <f t="shared" si="1"/>
        <v>0</v>
      </c>
      <c r="AT3" s="29">
        <f t="shared" si="1"/>
        <v>0</v>
      </c>
    </row>
    <row r="4" spans="1:46" x14ac:dyDescent="0.25">
      <c r="A4" s="28"/>
      <c r="B4" s="24" t="s">
        <v>64</v>
      </c>
      <c r="C4" s="16"/>
      <c r="D4" s="24"/>
      <c r="E4" s="25" t="s">
        <v>2</v>
      </c>
      <c r="F4" s="29">
        <f t="shared" ref="F4:F87" si="2">SUM(G4:AT4)</f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:46" x14ac:dyDescent="0.25">
      <c r="A5" s="28"/>
      <c r="B5" s="24" t="s">
        <v>65</v>
      </c>
      <c r="C5" s="16"/>
      <c r="D5" s="24"/>
      <c r="E5" s="25" t="s">
        <v>2</v>
      </c>
      <c r="F5" s="29">
        <f t="shared" si="2"/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ht="15.75" thickBot="1" x14ac:dyDescent="0.3">
      <c r="A6" s="28"/>
      <c r="B6" s="24"/>
      <c r="C6" s="16"/>
      <c r="D6" s="24"/>
      <c r="E6" s="25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16.5" thickTop="1" thickBot="1" x14ac:dyDescent="0.3">
      <c r="A7" s="33" t="s">
        <v>93</v>
      </c>
      <c r="B7" s="34"/>
      <c r="C7" s="35"/>
      <c r="D7" s="34"/>
      <c r="E7" s="36"/>
      <c r="F7" s="3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8"/>
      <c r="AL7" s="35"/>
      <c r="AM7" s="35"/>
      <c r="AN7" s="35"/>
      <c r="AO7" s="35"/>
      <c r="AP7" s="35"/>
      <c r="AQ7" s="35"/>
      <c r="AR7" s="35"/>
      <c r="AS7" s="35"/>
      <c r="AT7" s="35"/>
    </row>
    <row r="8" spans="1:46" ht="15.75" thickTop="1" x14ac:dyDescent="0.25">
      <c r="A8" s="39" t="s">
        <v>80</v>
      </c>
      <c r="B8" s="40"/>
      <c r="C8" s="68" t="s">
        <v>118</v>
      </c>
      <c r="D8" s="40"/>
      <c r="E8" s="42" t="s">
        <v>3</v>
      </c>
      <c r="F8" s="43">
        <f>SUM(G8:AT8)</f>
        <v>0</v>
      </c>
      <c r="G8" s="44">
        <f>G10+G12+G14+G16+G18</f>
        <v>0</v>
      </c>
      <c r="H8" s="44">
        <f t="shared" ref="H8:AT8" si="3">H10+H12+H14+H16+H18</f>
        <v>0</v>
      </c>
      <c r="I8" s="44">
        <f t="shared" si="3"/>
        <v>0</v>
      </c>
      <c r="J8" s="44">
        <f t="shared" si="3"/>
        <v>0</v>
      </c>
      <c r="K8" s="44">
        <f t="shared" si="3"/>
        <v>0</v>
      </c>
      <c r="L8" s="44">
        <f t="shared" si="3"/>
        <v>0</v>
      </c>
      <c r="M8" s="44">
        <f t="shared" si="3"/>
        <v>0</v>
      </c>
      <c r="N8" s="44">
        <f t="shared" si="3"/>
        <v>0</v>
      </c>
      <c r="O8" s="44">
        <f t="shared" si="3"/>
        <v>0</v>
      </c>
      <c r="P8" s="44">
        <f t="shared" si="3"/>
        <v>0</v>
      </c>
      <c r="Q8" s="44">
        <f t="shared" si="3"/>
        <v>0</v>
      </c>
      <c r="R8" s="44">
        <f t="shared" si="3"/>
        <v>0</v>
      </c>
      <c r="S8" s="44">
        <f t="shared" si="3"/>
        <v>0</v>
      </c>
      <c r="T8" s="44">
        <f t="shared" si="3"/>
        <v>0</v>
      </c>
      <c r="U8" s="44">
        <f t="shared" si="3"/>
        <v>0</v>
      </c>
      <c r="V8" s="44">
        <f t="shared" si="3"/>
        <v>0</v>
      </c>
      <c r="W8" s="44">
        <f t="shared" si="3"/>
        <v>0</v>
      </c>
      <c r="X8" s="44">
        <f t="shared" si="3"/>
        <v>0</v>
      </c>
      <c r="Y8" s="44">
        <f t="shared" si="3"/>
        <v>0</v>
      </c>
      <c r="Z8" s="44">
        <f t="shared" si="3"/>
        <v>0</v>
      </c>
      <c r="AA8" s="44">
        <f t="shared" si="3"/>
        <v>0</v>
      </c>
      <c r="AB8" s="44">
        <f t="shared" si="3"/>
        <v>0</v>
      </c>
      <c r="AC8" s="44">
        <f t="shared" si="3"/>
        <v>0</v>
      </c>
      <c r="AD8" s="44">
        <f t="shared" si="3"/>
        <v>0</v>
      </c>
      <c r="AE8" s="44">
        <f t="shared" si="3"/>
        <v>0</v>
      </c>
      <c r="AF8" s="44">
        <f t="shared" si="3"/>
        <v>0</v>
      </c>
      <c r="AG8" s="44">
        <f t="shared" si="3"/>
        <v>0</v>
      </c>
      <c r="AH8" s="44">
        <f t="shared" si="3"/>
        <v>0</v>
      </c>
      <c r="AI8" s="44">
        <f t="shared" si="3"/>
        <v>0</v>
      </c>
      <c r="AJ8" s="44">
        <f t="shared" si="3"/>
        <v>0</v>
      </c>
      <c r="AK8" s="44">
        <f t="shared" si="3"/>
        <v>0</v>
      </c>
      <c r="AL8" s="44">
        <f t="shared" si="3"/>
        <v>0</v>
      </c>
      <c r="AM8" s="44">
        <f t="shared" si="3"/>
        <v>0</v>
      </c>
      <c r="AN8" s="44">
        <f t="shared" si="3"/>
        <v>0</v>
      </c>
      <c r="AO8" s="44">
        <f t="shared" si="3"/>
        <v>0</v>
      </c>
      <c r="AP8" s="44">
        <f t="shared" si="3"/>
        <v>0</v>
      </c>
      <c r="AQ8" s="44">
        <f t="shared" si="3"/>
        <v>0</v>
      </c>
      <c r="AR8" s="44">
        <f t="shared" si="3"/>
        <v>0</v>
      </c>
      <c r="AS8" s="44">
        <f t="shared" si="3"/>
        <v>0</v>
      </c>
      <c r="AT8" s="44">
        <f t="shared" si="3"/>
        <v>0</v>
      </c>
    </row>
    <row r="9" spans="1:46" x14ac:dyDescent="0.25">
      <c r="A9" s="28"/>
      <c r="B9" s="23" t="s">
        <v>68</v>
      </c>
      <c r="C9" s="16"/>
      <c r="D9" s="24"/>
      <c r="E9" s="45" t="s">
        <v>161</v>
      </c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</row>
    <row r="10" spans="1:46" x14ac:dyDescent="0.25">
      <c r="A10" s="28"/>
      <c r="B10" s="23"/>
      <c r="C10" s="16"/>
      <c r="D10" s="23"/>
      <c r="E10" s="25" t="s">
        <v>3</v>
      </c>
      <c r="F10" s="29">
        <f t="shared" si="2"/>
        <v>0</v>
      </c>
      <c r="G10" s="32">
        <f t="shared" ref="G10:AT10" si="4">G4*G9</f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32">
        <f t="shared" si="4"/>
        <v>0</v>
      </c>
      <c r="O10" s="32">
        <f t="shared" si="4"/>
        <v>0</v>
      </c>
      <c r="P10" s="32">
        <f t="shared" si="4"/>
        <v>0</v>
      </c>
      <c r="Q10" s="32">
        <f t="shared" si="4"/>
        <v>0</v>
      </c>
      <c r="R10" s="32">
        <f t="shared" si="4"/>
        <v>0</v>
      </c>
      <c r="S10" s="32">
        <f t="shared" si="4"/>
        <v>0</v>
      </c>
      <c r="T10" s="32">
        <f t="shared" si="4"/>
        <v>0</v>
      </c>
      <c r="U10" s="32">
        <f t="shared" si="4"/>
        <v>0</v>
      </c>
      <c r="V10" s="32">
        <f t="shared" si="4"/>
        <v>0</v>
      </c>
      <c r="W10" s="32">
        <f t="shared" si="4"/>
        <v>0</v>
      </c>
      <c r="X10" s="32">
        <f t="shared" si="4"/>
        <v>0</v>
      </c>
      <c r="Y10" s="32">
        <f t="shared" si="4"/>
        <v>0</v>
      </c>
      <c r="Z10" s="32">
        <f t="shared" si="4"/>
        <v>0</v>
      </c>
      <c r="AA10" s="32">
        <f t="shared" si="4"/>
        <v>0</v>
      </c>
      <c r="AB10" s="32">
        <f t="shared" si="4"/>
        <v>0</v>
      </c>
      <c r="AC10" s="32">
        <f t="shared" si="4"/>
        <v>0</v>
      </c>
      <c r="AD10" s="32">
        <f t="shared" si="4"/>
        <v>0</v>
      </c>
      <c r="AE10" s="32">
        <f t="shared" si="4"/>
        <v>0</v>
      </c>
      <c r="AF10" s="32">
        <f t="shared" si="4"/>
        <v>0</v>
      </c>
      <c r="AG10" s="32">
        <f t="shared" si="4"/>
        <v>0</v>
      </c>
      <c r="AH10" s="32">
        <f t="shared" si="4"/>
        <v>0</v>
      </c>
      <c r="AI10" s="32">
        <f t="shared" si="4"/>
        <v>0</v>
      </c>
      <c r="AJ10" s="32">
        <f t="shared" si="4"/>
        <v>0</v>
      </c>
      <c r="AK10" s="32">
        <f t="shared" si="4"/>
        <v>0</v>
      </c>
      <c r="AL10" s="32">
        <f t="shared" si="4"/>
        <v>0</v>
      </c>
      <c r="AM10" s="32">
        <f t="shared" si="4"/>
        <v>0</v>
      </c>
      <c r="AN10" s="32">
        <f t="shared" si="4"/>
        <v>0</v>
      </c>
      <c r="AO10" s="32">
        <f t="shared" si="4"/>
        <v>0</v>
      </c>
      <c r="AP10" s="32">
        <f t="shared" si="4"/>
        <v>0</v>
      </c>
      <c r="AQ10" s="32">
        <f t="shared" si="4"/>
        <v>0</v>
      </c>
      <c r="AR10" s="32">
        <f t="shared" si="4"/>
        <v>0</v>
      </c>
      <c r="AS10" s="32">
        <f t="shared" si="4"/>
        <v>0</v>
      </c>
      <c r="AT10" s="32">
        <f t="shared" si="4"/>
        <v>0</v>
      </c>
    </row>
    <row r="11" spans="1:46" x14ac:dyDescent="0.25">
      <c r="A11" s="28"/>
      <c r="B11" s="23" t="s">
        <v>8</v>
      </c>
      <c r="C11" s="16"/>
      <c r="D11" s="24"/>
      <c r="E11" s="45" t="s">
        <v>161</v>
      </c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spans="1:46" x14ac:dyDescent="0.25">
      <c r="A12" s="28"/>
      <c r="B12" s="23"/>
      <c r="C12" s="16"/>
      <c r="D12" s="23"/>
      <c r="E12" s="25" t="s">
        <v>3</v>
      </c>
      <c r="F12" s="29">
        <f t="shared" si="2"/>
        <v>0</v>
      </c>
      <c r="G12" s="32">
        <f t="shared" ref="G12:AT12" si="5">G5*G11</f>
        <v>0</v>
      </c>
      <c r="H12" s="32">
        <f t="shared" si="5"/>
        <v>0</v>
      </c>
      <c r="I12" s="32">
        <f t="shared" si="5"/>
        <v>0</v>
      </c>
      <c r="J12" s="32">
        <f t="shared" si="5"/>
        <v>0</v>
      </c>
      <c r="K12" s="32">
        <f t="shared" si="5"/>
        <v>0</v>
      </c>
      <c r="L12" s="32">
        <f t="shared" si="5"/>
        <v>0</v>
      </c>
      <c r="M12" s="32">
        <f t="shared" si="5"/>
        <v>0</v>
      </c>
      <c r="N12" s="32">
        <f t="shared" si="5"/>
        <v>0</v>
      </c>
      <c r="O12" s="32">
        <f t="shared" si="5"/>
        <v>0</v>
      </c>
      <c r="P12" s="32">
        <f t="shared" si="5"/>
        <v>0</v>
      </c>
      <c r="Q12" s="32">
        <f t="shared" si="5"/>
        <v>0</v>
      </c>
      <c r="R12" s="32">
        <f t="shared" si="5"/>
        <v>0</v>
      </c>
      <c r="S12" s="32">
        <f t="shared" si="5"/>
        <v>0</v>
      </c>
      <c r="T12" s="32">
        <f t="shared" si="5"/>
        <v>0</v>
      </c>
      <c r="U12" s="32">
        <f t="shared" si="5"/>
        <v>0</v>
      </c>
      <c r="V12" s="32">
        <f t="shared" si="5"/>
        <v>0</v>
      </c>
      <c r="W12" s="32">
        <f t="shared" si="5"/>
        <v>0</v>
      </c>
      <c r="X12" s="32">
        <f t="shared" si="5"/>
        <v>0</v>
      </c>
      <c r="Y12" s="32">
        <f t="shared" si="5"/>
        <v>0</v>
      </c>
      <c r="Z12" s="32">
        <f t="shared" si="5"/>
        <v>0</v>
      </c>
      <c r="AA12" s="32">
        <f t="shared" si="5"/>
        <v>0</v>
      </c>
      <c r="AB12" s="32">
        <f t="shared" si="5"/>
        <v>0</v>
      </c>
      <c r="AC12" s="32">
        <f t="shared" si="5"/>
        <v>0</v>
      </c>
      <c r="AD12" s="32">
        <f t="shared" si="5"/>
        <v>0</v>
      </c>
      <c r="AE12" s="32">
        <f t="shared" si="5"/>
        <v>0</v>
      </c>
      <c r="AF12" s="32">
        <f t="shared" si="5"/>
        <v>0</v>
      </c>
      <c r="AG12" s="32">
        <f t="shared" si="5"/>
        <v>0</v>
      </c>
      <c r="AH12" s="32">
        <f t="shared" si="5"/>
        <v>0</v>
      </c>
      <c r="AI12" s="32">
        <f t="shared" si="5"/>
        <v>0</v>
      </c>
      <c r="AJ12" s="32">
        <f t="shared" si="5"/>
        <v>0</v>
      </c>
      <c r="AK12" s="32">
        <f t="shared" si="5"/>
        <v>0</v>
      </c>
      <c r="AL12" s="32">
        <f t="shared" si="5"/>
        <v>0</v>
      </c>
      <c r="AM12" s="32">
        <f t="shared" si="5"/>
        <v>0</v>
      </c>
      <c r="AN12" s="32">
        <f t="shared" si="5"/>
        <v>0</v>
      </c>
      <c r="AO12" s="32">
        <f t="shared" si="5"/>
        <v>0</v>
      </c>
      <c r="AP12" s="32">
        <f t="shared" si="5"/>
        <v>0</v>
      </c>
      <c r="AQ12" s="32">
        <f t="shared" si="5"/>
        <v>0</v>
      </c>
      <c r="AR12" s="32">
        <f t="shared" si="5"/>
        <v>0</v>
      </c>
      <c r="AS12" s="32">
        <f t="shared" si="5"/>
        <v>0</v>
      </c>
      <c r="AT12" s="32">
        <f t="shared" si="5"/>
        <v>0</v>
      </c>
    </row>
    <row r="13" spans="1:46" x14ac:dyDescent="0.25">
      <c r="A13" s="28"/>
      <c r="B13" s="23" t="s">
        <v>108</v>
      </c>
      <c r="C13" s="16"/>
      <c r="D13" s="23"/>
      <c r="E13" s="45" t="s">
        <v>161</v>
      </c>
      <c r="F13" s="29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1:46" x14ac:dyDescent="0.25">
      <c r="A14" s="28"/>
      <c r="B14" s="23"/>
      <c r="C14" s="16"/>
      <c r="D14" s="23"/>
      <c r="E14" s="25" t="s">
        <v>3</v>
      </c>
      <c r="F14" s="29">
        <f t="shared" ref="F14" si="6">SUM(G14:AT14)</f>
        <v>0</v>
      </c>
      <c r="G14" s="32">
        <f t="shared" ref="G14:AT14" si="7">G5*G13</f>
        <v>0</v>
      </c>
      <c r="H14" s="32">
        <f t="shared" si="7"/>
        <v>0</v>
      </c>
      <c r="I14" s="32">
        <f t="shared" si="7"/>
        <v>0</v>
      </c>
      <c r="J14" s="32">
        <f t="shared" si="7"/>
        <v>0</v>
      </c>
      <c r="K14" s="32">
        <f t="shared" si="7"/>
        <v>0</v>
      </c>
      <c r="L14" s="32">
        <f t="shared" si="7"/>
        <v>0</v>
      </c>
      <c r="M14" s="32">
        <f t="shared" si="7"/>
        <v>0</v>
      </c>
      <c r="N14" s="32">
        <f t="shared" si="7"/>
        <v>0</v>
      </c>
      <c r="O14" s="32">
        <f t="shared" si="7"/>
        <v>0</v>
      </c>
      <c r="P14" s="32">
        <f t="shared" si="7"/>
        <v>0</v>
      </c>
      <c r="Q14" s="32">
        <f t="shared" si="7"/>
        <v>0</v>
      </c>
      <c r="R14" s="32">
        <f t="shared" si="7"/>
        <v>0</v>
      </c>
      <c r="S14" s="32">
        <f t="shared" si="7"/>
        <v>0</v>
      </c>
      <c r="T14" s="32">
        <f t="shared" si="7"/>
        <v>0</v>
      </c>
      <c r="U14" s="32">
        <f t="shared" si="7"/>
        <v>0</v>
      </c>
      <c r="V14" s="32">
        <f t="shared" si="7"/>
        <v>0</v>
      </c>
      <c r="W14" s="32">
        <f t="shared" si="7"/>
        <v>0</v>
      </c>
      <c r="X14" s="32">
        <f t="shared" si="7"/>
        <v>0</v>
      </c>
      <c r="Y14" s="32">
        <f t="shared" si="7"/>
        <v>0</v>
      </c>
      <c r="Z14" s="32">
        <f t="shared" si="7"/>
        <v>0</v>
      </c>
      <c r="AA14" s="32">
        <f t="shared" si="7"/>
        <v>0</v>
      </c>
      <c r="AB14" s="32">
        <f t="shared" si="7"/>
        <v>0</v>
      </c>
      <c r="AC14" s="32">
        <f t="shared" si="7"/>
        <v>0</v>
      </c>
      <c r="AD14" s="32">
        <f t="shared" si="7"/>
        <v>0</v>
      </c>
      <c r="AE14" s="32">
        <f t="shared" si="7"/>
        <v>0</v>
      </c>
      <c r="AF14" s="32">
        <f t="shared" si="7"/>
        <v>0</v>
      </c>
      <c r="AG14" s="32">
        <f t="shared" si="7"/>
        <v>0</v>
      </c>
      <c r="AH14" s="32">
        <f t="shared" si="7"/>
        <v>0</v>
      </c>
      <c r="AI14" s="32">
        <f t="shared" si="7"/>
        <v>0</v>
      </c>
      <c r="AJ14" s="32">
        <f t="shared" si="7"/>
        <v>0</v>
      </c>
      <c r="AK14" s="32">
        <f t="shared" si="7"/>
        <v>0</v>
      </c>
      <c r="AL14" s="32">
        <f t="shared" si="7"/>
        <v>0</v>
      </c>
      <c r="AM14" s="32">
        <f t="shared" si="7"/>
        <v>0</v>
      </c>
      <c r="AN14" s="32">
        <f t="shared" si="7"/>
        <v>0</v>
      </c>
      <c r="AO14" s="32">
        <f t="shared" si="7"/>
        <v>0</v>
      </c>
      <c r="AP14" s="32">
        <f t="shared" si="7"/>
        <v>0</v>
      </c>
      <c r="AQ14" s="32">
        <f t="shared" si="7"/>
        <v>0</v>
      </c>
      <c r="AR14" s="32">
        <f t="shared" si="7"/>
        <v>0</v>
      </c>
      <c r="AS14" s="32">
        <f t="shared" si="7"/>
        <v>0</v>
      </c>
      <c r="AT14" s="32">
        <f t="shared" si="7"/>
        <v>0</v>
      </c>
    </row>
    <row r="15" spans="1:46" x14ac:dyDescent="0.25">
      <c r="A15" s="28"/>
      <c r="B15" s="23" t="s">
        <v>131</v>
      </c>
      <c r="C15" s="16"/>
      <c r="D15" s="23"/>
      <c r="E15" s="45" t="s">
        <v>161</v>
      </c>
      <c r="F15" s="2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1:46" x14ac:dyDescent="0.25">
      <c r="A16" s="28"/>
      <c r="B16" s="23"/>
      <c r="C16" s="16"/>
      <c r="D16" s="23"/>
      <c r="E16" s="25" t="s">
        <v>3</v>
      </c>
      <c r="F16" s="29"/>
      <c r="G16" s="32">
        <f t="shared" ref="G16:AT16" si="8">G7*G15</f>
        <v>0</v>
      </c>
      <c r="H16" s="32">
        <f t="shared" si="8"/>
        <v>0</v>
      </c>
      <c r="I16" s="32">
        <f t="shared" si="8"/>
        <v>0</v>
      </c>
      <c r="J16" s="32">
        <f t="shared" si="8"/>
        <v>0</v>
      </c>
      <c r="K16" s="32">
        <f t="shared" si="8"/>
        <v>0</v>
      </c>
      <c r="L16" s="32">
        <f t="shared" si="8"/>
        <v>0</v>
      </c>
      <c r="M16" s="32">
        <f t="shared" si="8"/>
        <v>0</v>
      </c>
      <c r="N16" s="32">
        <f t="shared" si="8"/>
        <v>0</v>
      </c>
      <c r="O16" s="32">
        <f t="shared" si="8"/>
        <v>0</v>
      </c>
      <c r="P16" s="32">
        <f t="shared" si="8"/>
        <v>0</v>
      </c>
      <c r="Q16" s="32">
        <f t="shared" si="8"/>
        <v>0</v>
      </c>
      <c r="R16" s="32">
        <f t="shared" si="8"/>
        <v>0</v>
      </c>
      <c r="S16" s="32">
        <f t="shared" si="8"/>
        <v>0</v>
      </c>
      <c r="T16" s="32">
        <f t="shared" si="8"/>
        <v>0</v>
      </c>
      <c r="U16" s="32">
        <f t="shared" si="8"/>
        <v>0</v>
      </c>
      <c r="V16" s="32">
        <f t="shared" si="8"/>
        <v>0</v>
      </c>
      <c r="W16" s="32">
        <f t="shared" si="8"/>
        <v>0</v>
      </c>
      <c r="X16" s="32">
        <f t="shared" si="8"/>
        <v>0</v>
      </c>
      <c r="Y16" s="32">
        <f t="shared" si="8"/>
        <v>0</v>
      </c>
      <c r="Z16" s="32">
        <f t="shared" si="8"/>
        <v>0</v>
      </c>
      <c r="AA16" s="32">
        <f t="shared" si="8"/>
        <v>0</v>
      </c>
      <c r="AB16" s="32">
        <f t="shared" si="8"/>
        <v>0</v>
      </c>
      <c r="AC16" s="32">
        <f t="shared" si="8"/>
        <v>0</v>
      </c>
      <c r="AD16" s="32">
        <f t="shared" si="8"/>
        <v>0</v>
      </c>
      <c r="AE16" s="32">
        <f t="shared" si="8"/>
        <v>0</v>
      </c>
      <c r="AF16" s="32">
        <f t="shared" si="8"/>
        <v>0</v>
      </c>
      <c r="AG16" s="32">
        <f t="shared" si="8"/>
        <v>0</v>
      </c>
      <c r="AH16" s="32">
        <f t="shared" si="8"/>
        <v>0</v>
      </c>
      <c r="AI16" s="32">
        <f t="shared" si="8"/>
        <v>0</v>
      </c>
      <c r="AJ16" s="32">
        <f t="shared" si="8"/>
        <v>0</v>
      </c>
      <c r="AK16" s="32">
        <f t="shared" si="8"/>
        <v>0</v>
      </c>
      <c r="AL16" s="32">
        <f t="shared" si="8"/>
        <v>0</v>
      </c>
      <c r="AM16" s="32">
        <f t="shared" si="8"/>
        <v>0</v>
      </c>
      <c r="AN16" s="32">
        <f t="shared" si="8"/>
        <v>0</v>
      </c>
      <c r="AO16" s="32">
        <f t="shared" si="8"/>
        <v>0</v>
      </c>
      <c r="AP16" s="32">
        <f t="shared" si="8"/>
        <v>0</v>
      </c>
      <c r="AQ16" s="32">
        <f t="shared" si="8"/>
        <v>0</v>
      </c>
      <c r="AR16" s="32">
        <f t="shared" si="8"/>
        <v>0</v>
      </c>
      <c r="AS16" s="32">
        <f t="shared" si="8"/>
        <v>0</v>
      </c>
      <c r="AT16" s="32">
        <f t="shared" si="8"/>
        <v>0</v>
      </c>
    </row>
    <row r="17" spans="1:46" x14ac:dyDescent="0.25">
      <c r="A17" s="28"/>
      <c r="B17" s="23" t="s">
        <v>130</v>
      </c>
      <c r="C17" s="16"/>
      <c r="D17" s="23"/>
      <c r="E17" s="45" t="s">
        <v>132</v>
      </c>
      <c r="F17" s="29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x14ac:dyDescent="0.25">
      <c r="A18" s="28"/>
      <c r="B18" s="23"/>
      <c r="C18" s="16"/>
      <c r="D18" s="23"/>
      <c r="E18" s="25" t="s">
        <v>3</v>
      </c>
      <c r="F18" s="29"/>
      <c r="G18" s="32">
        <f t="shared" ref="G18:AT18" si="9">G9*G17</f>
        <v>0</v>
      </c>
      <c r="H18" s="32">
        <f t="shared" si="9"/>
        <v>0</v>
      </c>
      <c r="I18" s="32">
        <f t="shared" si="9"/>
        <v>0</v>
      </c>
      <c r="J18" s="32">
        <f t="shared" si="9"/>
        <v>0</v>
      </c>
      <c r="K18" s="32">
        <f t="shared" si="9"/>
        <v>0</v>
      </c>
      <c r="L18" s="32">
        <f t="shared" si="9"/>
        <v>0</v>
      </c>
      <c r="M18" s="32">
        <f t="shared" si="9"/>
        <v>0</v>
      </c>
      <c r="N18" s="32">
        <f t="shared" si="9"/>
        <v>0</v>
      </c>
      <c r="O18" s="32">
        <f t="shared" si="9"/>
        <v>0</v>
      </c>
      <c r="P18" s="32">
        <f t="shared" si="9"/>
        <v>0</v>
      </c>
      <c r="Q18" s="32">
        <f t="shared" si="9"/>
        <v>0</v>
      </c>
      <c r="R18" s="32">
        <f t="shared" si="9"/>
        <v>0</v>
      </c>
      <c r="S18" s="32">
        <f t="shared" si="9"/>
        <v>0</v>
      </c>
      <c r="T18" s="32">
        <f t="shared" si="9"/>
        <v>0</v>
      </c>
      <c r="U18" s="32">
        <f t="shared" si="9"/>
        <v>0</v>
      </c>
      <c r="V18" s="32">
        <f t="shared" si="9"/>
        <v>0</v>
      </c>
      <c r="W18" s="32">
        <f t="shared" si="9"/>
        <v>0</v>
      </c>
      <c r="X18" s="32">
        <f t="shared" si="9"/>
        <v>0</v>
      </c>
      <c r="Y18" s="32">
        <f t="shared" si="9"/>
        <v>0</v>
      </c>
      <c r="Z18" s="32">
        <f t="shared" si="9"/>
        <v>0</v>
      </c>
      <c r="AA18" s="32">
        <f t="shared" si="9"/>
        <v>0</v>
      </c>
      <c r="AB18" s="32">
        <f t="shared" si="9"/>
        <v>0</v>
      </c>
      <c r="AC18" s="32">
        <f t="shared" si="9"/>
        <v>0</v>
      </c>
      <c r="AD18" s="32">
        <f t="shared" si="9"/>
        <v>0</v>
      </c>
      <c r="AE18" s="32">
        <f t="shared" si="9"/>
        <v>0</v>
      </c>
      <c r="AF18" s="32">
        <f t="shared" si="9"/>
        <v>0</v>
      </c>
      <c r="AG18" s="32">
        <f t="shared" si="9"/>
        <v>0</v>
      </c>
      <c r="AH18" s="32">
        <f t="shared" si="9"/>
        <v>0</v>
      </c>
      <c r="AI18" s="32">
        <f t="shared" si="9"/>
        <v>0</v>
      </c>
      <c r="AJ18" s="32">
        <f t="shared" si="9"/>
        <v>0</v>
      </c>
      <c r="AK18" s="32">
        <f t="shared" si="9"/>
        <v>0</v>
      </c>
      <c r="AL18" s="32">
        <f t="shared" si="9"/>
        <v>0</v>
      </c>
      <c r="AM18" s="32">
        <f t="shared" si="9"/>
        <v>0</v>
      </c>
      <c r="AN18" s="32">
        <f t="shared" si="9"/>
        <v>0</v>
      </c>
      <c r="AO18" s="32">
        <f t="shared" si="9"/>
        <v>0</v>
      </c>
      <c r="AP18" s="32">
        <f t="shared" si="9"/>
        <v>0</v>
      </c>
      <c r="AQ18" s="32">
        <f t="shared" si="9"/>
        <v>0</v>
      </c>
      <c r="AR18" s="32">
        <f t="shared" si="9"/>
        <v>0</v>
      </c>
      <c r="AS18" s="32">
        <f t="shared" si="9"/>
        <v>0</v>
      </c>
      <c r="AT18" s="32">
        <f t="shared" si="9"/>
        <v>0</v>
      </c>
    </row>
    <row r="19" spans="1:46" ht="15.75" thickBot="1" x14ac:dyDescent="0.3">
      <c r="A19" s="28"/>
      <c r="B19" s="24"/>
      <c r="C19" s="16"/>
      <c r="D19" s="24"/>
      <c r="E19" s="25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5"/>
      <c r="AL19" s="16"/>
      <c r="AM19" s="16"/>
      <c r="AN19" s="16"/>
      <c r="AO19" s="16"/>
      <c r="AP19" s="16"/>
      <c r="AQ19" s="16"/>
      <c r="AR19" s="16"/>
      <c r="AS19" s="16"/>
      <c r="AT19" s="16"/>
    </row>
    <row r="20" spans="1:46" ht="15.75" thickTop="1" x14ac:dyDescent="0.25">
      <c r="A20" s="39" t="s">
        <v>4</v>
      </c>
      <c r="B20" s="40"/>
      <c r="C20" s="68" t="s">
        <v>119</v>
      </c>
      <c r="D20" s="40"/>
      <c r="E20" s="42" t="s">
        <v>3</v>
      </c>
      <c r="F20" s="43">
        <f>SUM(G20:AT20)</f>
        <v>0</v>
      </c>
      <c r="G20" s="43">
        <f>SUM(G21:G29)</f>
        <v>0</v>
      </c>
      <c r="H20" s="43">
        <f t="shared" ref="H20:AT20" si="10">SUM(H21:H29)</f>
        <v>0</v>
      </c>
      <c r="I20" s="43">
        <f t="shared" si="10"/>
        <v>0</v>
      </c>
      <c r="J20" s="43">
        <f t="shared" si="10"/>
        <v>0</v>
      </c>
      <c r="K20" s="43">
        <f t="shared" si="10"/>
        <v>0</v>
      </c>
      <c r="L20" s="43">
        <f t="shared" si="10"/>
        <v>0</v>
      </c>
      <c r="M20" s="43">
        <f t="shared" si="10"/>
        <v>0</v>
      </c>
      <c r="N20" s="43">
        <f t="shared" si="10"/>
        <v>0</v>
      </c>
      <c r="O20" s="43">
        <f t="shared" si="10"/>
        <v>0</v>
      </c>
      <c r="P20" s="43">
        <f t="shared" si="10"/>
        <v>0</v>
      </c>
      <c r="Q20" s="43">
        <f t="shared" si="10"/>
        <v>0</v>
      </c>
      <c r="R20" s="43">
        <f t="shared" si="10"/>
        <v>0</v>
      </c>
      <c r="S20" s="43">
        <f t="shared" si="10"/>
        <v>0</v>
      </c>
      <c r="T20" s="43">
        <f t="shared" si="10"/>
        <v>0</v>
      </c>
      <c r="U20" s="43">
        <f t="shared" si="10"/>
        <v>0</v>
      </c>
      <c r="V20" s="43">
        <f t="shared" si="10"/>
        <v>0</v>
      </c>
      <c r="W20" s="43">
        <f t="shared" si="10"/>
        <v>0</v>
      </c>
      <c r="X20" s="43">
        <f t="shared" si="10"/>
        <v>0</v>
      </c>
      <c r="Y20" s="43">
        <f t="shared" si="10"/>
        <v>0</v>
      </c>
      <c r="Z20" s="43">
        <f t="shared" si="10"/>
        <v>0</v>
      </c>
      <c r="AA20" s="43">
        <f t="shared" si="10"/>
        <v>0</v>
      </c>
      <c r="AB20" s="43">
        <f t="shared" si="10"/>
        <v>0</v>
      </c>
      <c r="AC20" s="43">
        <f t="shared" si="10"/>
        <v>0</v>
      </c>
      <c r="AD20" s="43">
        <f t="shared" si="10"/>
        <v>0</v>
      </c>
      <c r="AE20" s="43">
        <f t="shared" si="10"/>
        <v>0</v>
      </c>
      <c r="AF20" s="43">
        <f t="shared" si="10"/>
        <v>0</v>
      </c>
      <c r="AG20" s="43">
        <f t="shared" si="10"/>
        <v>0</v>
      </c>
      <c r="AH20" s="43">
        <f t="shared" si="10"/>
        <v>0</v>
      </c>
      <c r="AI20" s="43">
        <f t="shared" si="10"/>
        <v>0</v>
      </c>
      <c r="AJ20" s="43">
        <f t="shared" si="10"/>
        <v>0</v>
      </c>
      <c r="AK20" s="43">
        <f t="shared" si="10"/>
        <v>0</v>
      </c>
      <c r="AL20" s="43">
        <f t="shared" si="10"/>
        <v>0</v>
      </c>
      <c r="AM20" s="43">
        <f t="shared" si="10"/>
        <v>0</v>
      </c>
      <c r="AN20" s="43">
        <f t="shared" si="10"/>
        <v>0</v>
      </c>
      <c r="AO20" s="43">
        <f t="shared" si="10"/>
        <v>0</v>
      </c>
      <c r="AP20" s="43">
        <f t="shared" si="10"/>
        <v>0</v>
      </c>
      <c r="AQ20" s="43">
        <f t="shared" si="10"/>
        <v>0</v>
      </c>
      <c r="AR20" s="43">
        <f t="shared" si="10"/>
        <v>0</v>
      </c>
      <c r="AS20" s="43">
        <f t="shared" si="10"/>
        <v>0</v>
      </c>
      <c r="AT20" s="43">
        <f t="shared" si="10"/>
        <v>0</v>
      </c>
    </row>
    <row r="21" spans="1:46" x14ac:dyDescent="0.25">
      <c r="A21" s="31"/>
      <c r="B21" s="24" t="s">
        <v>70</v>
      </c>
      <c r="C21" s="16"/>
      <c r="D21" s="24"/>
      <c r="E21" s="25" t="s">
        <v>3</v>
      </c>
      <c r="F21" s="29">
        <f t="shared" si="2"/>
        <v>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</row>
    <row r="22" spans="1:46" x14ac:dyDescent="0.25">
      <c r="A22" s="31"/>
      <c r="B22" s="24" t="s">
        <v>69</v>
      </c>
      <c r="C22" s="16"/>
      <c r="D22" s="24"/>
      <c r="E22" s="25" t="s">
        <v>3</v>
      </c>
      <c r="F22" s="29">
        <f t="shared" si="2"/>
        <v>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</row>
    <row r="23" spans="1:46" x14ac:dyDescent="0.25">
      <c r="A23" s="28"/>
      <c r="B23" s="24" t="s">
        <v>121</v>
      </c>
      <c r="C23" s="16"/>
      <c r="D23" s="24"/>
      <c r="E23" s="25" t="s">
        <v>3</v>
      </c>
      <c r="F23" s="29">
        <f t="shared" si="2"/>
        <v>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</row>
    <row r="24" spans="1:46" x14ac:dyDescent="0.25">
      <c r="A24" s="28"/>
      <c r="B24" s="24" t="s">
        <v>120</v>
      </c>
      <c r="C24" s="16"/>
      <c r="D24" s="24"/>
      <c r="E24" s="25" t="s">
        <v>3</v>
      </c>
      <c r="F24" s="29">
        <f t="shared" si="2"/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1:46" x14ac:dyDescent="0.25">
      <c r="A25" s="28"/>
      <c r="B25" s="24" t="s">
        <v>79</v>
      </c>
      <c r="C25" s="16"/>
      <c r="D25" s="24"/>
      <c r="E25" s="25" t="s">
        <v>3</v>
      </c>
      <c r="F25" s="29">
        <f t="shared" si="2"/>
        <v>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</row>
    <row r="26" spans="1:46" x14ac:dyDescent="0.25">
      <c r="A26" s="28"/>
      <c r="B26" s="24" t="s">
        <v>122</v>
      </c>
      <c r="C26" s="16"/>
      <c r="D26" s="24"/>
      <c r="E26" s="25" t="s">
        <v>3</v>
      </c>
      <c r="F26" s="29">
        <f t="shared" si="2"/>
        <v>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</row>
    <row r="27" spans="1:46" x14ac:dyDescent="0.25">
      <c r="A27" s="31"/>
      <c r="B27" s="24" t="s">
        <v>53</v>
      </c>
      <c r="C27" s="16" t="s">
        <v>71</v>
      </c>
      <c r="D27" s="24"/>
      <c r="E27" s="25" t="s">
        <v>3</v>
      </c>
      <c r="F27" s="29">
        <f t="shared" si="2"/>
        <v>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x14ac:dyDescent="0.25">
      <c r="A28" s="31"/>
      <c r="B28" s="24"/>
      <c r="C28" s="16" t="s">
        <v>72</v>
      </c>
      <c r="D28" s="24"/>
      <c r="E28" s="25" t="s">
        <v>3</v>
      </c>
      <c r="F28" s="29">
        <f t="shared" si="2"/>
        <v>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ht="15.75" thickBot="1" x14ac:dyDescent="0.3">
      <c r="A29" s="28"/>
      <c r="B29" s="24"/>
      <c r="C29" s="16"/>
      <c r="D29" s="24"/>
      <c r="E29" s="2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ht="16.5" thickTop="1" thickBot="1" x14ac:dyDescent="0.3">
      <c r="A30" s="69" t="s">
        <v>123</v>
      </c>
      <c r="B30" s="70"/>
      <c r="C30" s="71"/>
      <c r="D30" s="70"/>
      <c r="E30" s="72" t="s">
        <v>3</v>
      </c>
      <c r="F30" s="73">
        <f>SUM(G30:AT30)</f>
        <v>0</v>
      </c>
      <c r="G30" s="73">
        <f>G8-G20</f>
        <v>0</v>
      </c>
      <c r="H30" s="73">
        <f t="shared" ref="H30:AT30" si="11">H8-H20</f>
        <v>0</v>
      </c>
      <c r="I30" s="73">
        <f t="shared" si="11"/>
        <v>0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0</v>
      </c>
      <c r="N30" s="73">
        <f t="shared" si="11"/>
        <v>0</v>
      </c>
      <c r="O30" s="73">
        <f t="shared" si="11"/>
        <v>0</v>
      </c>
      <c r="P30" s="73">
        <f t="shared" si="11"/>
        <v>0</v>
      </c>
      <c r="Q30" s="73">
        <f t="shared" si="11"/>
        <v>0</v>
      </c>
      <c r="R30" s="73">
        <f t="shared" si="11"/>
        <v>0</v>
      </c>
      <c r="S30" s="73">
        <f t="shared" si="11"/>
        <v>0</v>
      </c>
      <c r="T30" s="73">
        <f t="shared" si="11"/>
        <v>0</v>
      </c>
      <c r="U30" s="73">
        <f t="shared" si="11"/>
        <v>0</v>
      </c>
      <c r="V30" s="73">
        <f t="shared" si="11"/>
        <v>0</v>
      </c>
      <c r="W30" s="73">
        <f t="shared" si="11"/>
        <v>0</v>
      </c>
      <c r="X30" s="73">
        <f t="shared" si="11"/>
        <v>0</v>
      </c>
      <c r="Y30" s="73">
        <f t="shared" si="11"/>
        <v>0</v>
      </c>
      <c r="Z30" s="73">
        <f t="shared" si="11"/>
        <v>0</v>
      </c>
      <c r="AA30" s="73">
        <f t="shared" si="11"/>
        <v>0</v>
      </c>
      <c r="AB30" s="73">
        <f t="shared" si="11"/>
        <v>0</v>
      </c>
      <c r="AC30" s="73">
        <f t="shared" si="11"/>
        <v>0</v>
      </c>
      <c r="AD30" s="73">
        <f t="shared" si="11"/>
        <v>0</v>
      </c>
      <c r="AE30" s="73">
        <f t="shared" si="11"/>
        <v>0</v>
      </c>
      <c r="AF30" s="73">
        <f t="shared" si="11"/>
        <v>0</v>
      </c>
      <c r="AG30" s="73">
        <f t="shared" si="11"/>
        <v>0</v>
      </c>
      <c r="AH30" s="73">
        <f t="shared" si="11"/>
        <v>0</v>
      </c>
      <c r="AI30" s="73">
        <f t="shared" si="11"/>
        <v>0</v>
      </c>
      <c r="AJ30" s="73">
        <f t="shared" si="11"/>
        <v>0</v>
      </c>
      <c r="AK30" s="73">
        <f t="shared" si="11"/>
        <v>0</v>
      </c>
      <c r="AL30" s="73">
        <f t="shared" si="11"/>
        <v>0</v>
      </c>
      <c r="AM30" s="73">
        <f t="shared" si="11"/>
        <v>0</v>
      </c>
      <c r="AN30" s="73">
        <f t="shared" si="11"/>
        <v>0</v>
      </c>
      <c r="AO30" s="73">
        <f t="shared" si="11"/>
        <v>0</v>
      </c>
      <c r="AP30" s="73">
        <f t="shared" si="11"/>
        <v>0</v>
      </c>
      <c r="AQ30" s="73">
        <f t="shared" si="11"/>
        <v>0</v>
      </c>
      <c r="AR30" s="73">
        <f t="shared" si="11"/>
        <v>0</v>
      </c>
      <c r="AS30" s="73">
        <f t="shared" si="11"/>
        <v>0</v>
      </c>
      <c r="AT30" s="73">
        <f t="shared" si="11"/>
        <v>0</v>
      </c>
    </row>
    <row r="31" spans="1:46" ht="15.75" thickTop="1" x14ac:dyDescent="0.25">
      <c r="A31" s="39" t="s">
        <v>126</v>
      </c>
      <c r="B31" s="40"/>
      <c r="C31" s="68"/>
      <c r="D31" s="40"/>
      <c r="E31" s="42" t="s">
        <v>3</v>
      </c>
      <c r="F31" s="43">
        <f t="shared" si="2"/>
        <v>0</v>
      </c>
      <c r="G31" s="43">
        <f>SUM(G33:G37)</f>
        <v>0</v>
      </c>
      <c r="H31" s="43">
        <f t="shared" ref="H31:AT31" si="12">SUM(H33:H37)</f>
        <v>0</v>
      </c>
      <c r="I31" s="43">
        <f t="shared" si="12"/>
        <v>0</v>
      </c>
      <c r="J31" s="43">
        <f t="shared" si="12"/>
        <v>0</v>
      </c>
      <c r="K31" s="43">
        <f t="shared" si="12"/>
        <v>0</v>
      </c>
      <c r="L31" s="43">
        <f t="shared" si="12"/>
        <v>0</v>
      </c>
      <c r="M31" s="43">
        <f t="shared" si="12"/>
        <v>0</v>
      </c>
      <c r="N31" s="43">
        <f t="shared" si="12"/>
        <v>0</v>
      </c>
      <c r="O31" s="43">
        <f t="shared" si="12"/>
        <v>0</v>
      </c>
      <c r="P31" s="43">
        <f t="shared" si="12"/>
        <v>0</v>
      </c>
      <c r="Q31" s="43">
        <f t="shared" si="12"/>
        <v>0</v>
      </c>
      <c r="R31" s="43">
        <f t="shared" si="12"/>
        <v>0</v>
      </c>
      <c r="S31" s="43">
        <f t="shared" si="12"/>
        <v>0</v>
      </c>
      <c r="T31" s="43">
        <f t="shared" si="12"/>
        <v>0</v>
      </c>
      <c r="U31" s="43">
        <f t="shared" si="12"/>
        <v>0</v>
      </c>
      <c r="V31" s="43">
        <f t="shared" si="12"/>
        <v>0</v>
      </c>
      <c r="W31" s="43">
        <f t="shared" si="12"/>
        <v>0</v>
      </c>
      <c r="X31" s="43">
        <f t="shared" si="12"/>
        <v>0</v>
      </c>
      <c r="Y31" s="43">
        <f t="shared" si="12"/>
        <v>0</v>
      </c>
      <c r="Z31" s="43">
        <f t="shared" si="12"/>
        <v>0</v>
      </c>
      <c r="AA31" s="43">
        <f t="shared" si="12"/>
        <v>0</v>
      </c>
      <c r="AB31" s="43">
        <f t="shared" si="12"/>
        <v>0</v>
      </c>
      <c r="AC31" s="43">
        <f t="shared" si="12"/>
        <v>0</v>
      </c>
      <c r="AD31" s="43">
        <f t="shared" si="12"/>
        <v>0</v>
      </c>
      <c r="AE31" s="43">
        <f t="shared" si="12"/>
        <v>0</v>
      </c>
      <c r="AF31" s="43">
        <f t="shared" si="12"/>
        <v>0</v>
      </c>
      <c r="AG31" s="43">
        <f t="shared" si="12"/>
        <v>0</v>
      </c>
      <c r="AH31" s="43">
        <f t="shared" si="12"/>
        <v>0</v>
      </c>
      <c r="AI31" s="43">
        <f t="shared" si="12"/>
        <v>0</v>
      </c>
      <c r="AJ31" s="43">
        <f t="shared" si="12"/>
        <v>0</v>
      </c>
      <c r="AK31" s="43">
        <f t="shared" si="12"/>
        <v>0</v>
      </c>
      <c r="AL31" s="43">
        <f t="shared" si="12"/>
        <v>0</v>
      </c>
      <c r="AM31" s="43">
        <f t="shared" si="12"/>
        <v>0</v>
      </c>
      <c r="AN31" s="43">
        <f t="shared" si="12"/>
        <v>0</v>
      </c>
      <c r="AO31" s="43">
        <f t="shared" si="12"/>
        <v>0</v>
      </c>
      <c r="AP31" s="43">
        <f t="shared" si="12"/>
        <v>0</v>
      </c>
      <c r="AQ31" s="43">
        <f t="shared" si="12"/>
        <v>0</v>
      </c>
      <c r="AR31" s="43">
        <f t="shared" si="12"/>
        <v>0</v>
      </c>
      <c r="AS31" s="43">
        <f t="shared" si="12"/>
        <v>0</v>
      </c>
      <c r="AT31" s="43">
        <f t="shared" si="12"/>
        <v>0</v>
      </c>
    </row>
    <row r="32" spans="1:46" x14ac:dyDescent="0.25">
      <c r="A32" s="31"/>
      <c r="B32" s="24" t="s">
        <v>166</v>
      </c>
      <c r="C32" s="16"/>
      <c r="D32" s="24"/>
      <c r="E32" s="25" t="s">
        <v>3</v>
      </c>
      <c r="F32" s="29">
        <f t="shared" si="2"/>
        <v>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</row>
    <row r="33" spans="1:46" x14ac:dyDescent="0.25">
      <c r="A33" s="31"/>
      <c r="B33" s="24" t="s">
        <v>73</v>
      </c>
      <c r="C33" s="16"/>
      <c r="D33" s="24"/>
      <c r="E33" s="25" t="s">
        <v>3</v>
      </c>
      <c r="F33" s="29">
        <f t="shared" si="2"/>
        <v>0</v>
      </c>
      <c r="G33" s="29">
        <v>0</v>
      </c>
      <c r="H33" s="29">
        <f>IF('B2_Synthèse technique'!$E$8&lt;100,0,IF($F$4&gt;0,0,'B5_Synthèse financière'!$G$54*'B2_Synthèse technique'!$E$8))</f>
        <v>0</v>
      </c>
      <c r="I33" s="29">
        <f>IF('B2_Synthèse technique'!$E$8&lt;100,0,IF($F$4&gt;0,0,'B5_Synthèse financière'!$G$54*'B2_Synthèse technique'!$E$8))</f>
        <v>0</v>
      </c>
      <c r="J33" s="29">
        <f>IF('B2_Synthèse technique'!$E$8&lt;100,0,IF($F$4&gt;0,0,'B5_Synthèse financière'!$G$54*'B2_Synthèse technique'!$E$8))</f>
        <v>0</v>
      </c>
      <c r="K33" s="29">
        <f>IF('B2_Synthèse technique'!$E$8&lt;100,0,IF($F$4&gt;0,0,'B5_Synthèse financière'!$G$54*'B2_Synthèse technique'!$E$8))</f>
        <v>0</v>
      </c>
      <c r="L33" s="29">
        <f>IF('B2_Synthèse technique'!$E$8&lt;100,0,IF($F$4&gt;0,0,'B5_Synthèse financière'!$G$54*'B2_Synthèse technique'!$E$8))</f>
        <v>0</v>
      </c>
      <c r="M33" s="29">
        <f>IF('B2_Synthèse technique'!$E$8&lt;100,0,IF($F$4&gt;0,0,'B5_Synthèse financière'!$G$54*'B2_Synthèse technique'!$E$8))</f>
        <v>0</v>
      </c>
      <c r="N33" s="29">
        <f>IF('B2_Synthèse technique'!$E$8&lt;100,0,IF($F$4&gt;0,0,'B5_Synthèse financière'!$G$54*'B2_Synthèse technique'!$E$8))</f>
        <v>0</v>
      </c>
      <c r="O33" s="29">
        <f>IF('B2_Synthèse technique'!$E$8&lt;100,0,IF($F$4&gt;0,0,'B5_Synthèse financière'!$G$54*'B2_Synthèse technique'!$E$8))</f>
        <v>0</v>
      </c>
      <c r="P33" s="29">
        <f>IF('B2_Synthèse technique'!$E$8&lt;100,0,IF($F$4&gt;0,0,'B5_Synthèse financière'!$G$54*'B2_Synthèse technique'!$E$8))</f>
        <v>0</v>
      </c>
      <c r="Q33" s="29">
        <f>IF('B2_Synthèse technique'!$E$8&lt;100,0,IF($F$4&gt;0,0,'B5_Synthèse financière'!$G$54*'B2_Synthèse technique'!$E$8))</f>
        <v>0</v>
      </c>
      <c r="R33" s="29">
        <f>IF('B2_Synthèse technique'!$E$8&lt;100,0,IF($F$4&gt;0,0,'B5_Synthèse financière'!$G$54*'B2_Synthèse technique'!$E$8))</f>
        <v>0</v>
      </c>
      <c r="S33" s="29">
        <f>IF('B2_Synthèse technique'!$E$8&lt;100,0,IF($F$4&gt;0,0,'B5_Synthèse financière'!$G$54*'B2_Synthèse technique'!$E$8))</f>
        <v>0</v>
      </c>
      <c r="T33" s="29">
        <f>IF('B2_Synthèse technique'!$E$8&lt;100,0,IF($F$4&gt;0,0,'B5_Synthèse financière'!$G$54*'B2_Synthèse technique'!$E$8))</f>
        <v>0</v>
      </c>
      <c r="U33" s="29">
        <f>IF('B2_Synthèse technique'!$E$8&lt;100,0,IF($F$4&gt;0,0,'B5_Synthèse financière'!$G$54*'B2_Synthèse technique'!$E$8))</f>
        <v>0</v>
      </c>
      <c r="V33" s="29">
        <f>IF('B2_Synthèse technique'!$E$8&lt;100,0,IF($F$4&gt;0,0,'B5_Synthèse financière'!$G$54*'B2_Synthèse technique'!$E$8))</f>
        <v>0</v>
      </c>
      <c r="W33" s="29">
        <f>IF('B2_Synthèse technique'!$E$8&lt;100,0,IF($F$4&gt;0,0,'B5_Synthèse financière'!$G$54*'B2_Synthèse technique'!$E$8))</f>
        <v>0</v>
      </c>
      <c r="X33" s="29">
        <f>IF('B2_Synthèse technique'!$E$8&lt;100,0,IF($F$4&gt;0,0,'B5_Synthèse financière'!$G$54*'B2_Synthèse technique'!$E$8))</f>
        <v>0</v>
      </c>
      <c r="Y33" s="29">
        <f>IF('B2_Synthèse technique'!$E$8&lt;100,0,IF($F$4&gt;0,0,'B5_Synthèse financière'!$G$54*'B2_Synthèse technique'!$E$8))</f>
        <v>0</v>
      </c>
      <c r="Z33" s="29">
        <f>IF('B2_Synthèse technique'!$E$8&lt;100,0,IF($F$4&gt;0,0,'B5_Synthèse financière'!$G$54*'B2_Synthèse technique'!$E$8))</f>
        <v>0</v>
      </c>
      <c r="AA33" s="29">
        <f>IF('B2_Synthèse technique'!$E$8&lt;100,0,IF($F$4&gt;0,0,'B5_Synthèse financière'!$G$54*'B2_Synthèse technique'!$E$8))</f>
        <v>0</v>
      </c>
      <c r="AB33" s="29">
        <f>IF('B2_Synthèse technique'!$E$8&lt;100,0,IF($F$4&gt;0,0,'B5_Synthèse financière'!$G$54*'B2_Synthèse technique'!$E$8))</f>
        <v>0</v>
      </c>
      <c r="AC33" s="29">
        <f>IF('B2_Synthèse technique'!$E$8&lt;100,0,IF($F$4&gt;0,0,'B5_Synthèse financière'!$G$54*'B2_Synthèse technique'!$E$8))</f>
        <v>0</v>
      </c>
      <c r="AD33" s="29">
        <f>IF('B2_Synthèse technique'!$E$8&lt;100,0,IF($F$4&gt;0,0,'B5_Synthèse financière'!$G$54*'B2_Synthèse technique'!$E$8))</f>
        <v>0</v>
      </c>
      <c r="AE33" s="29">
        <f>IF('B2_Synthèse technique'!$E$8&lt;100,0,IF($F$4&gt;0,0,'B5_Synthèse financière'!$G$54*'B2_Synthèse technique'!$E$8))</f>
        <v>0</v>
      </c>
      <c r="AF33" s="29">
        <f>IF('B2_Synthèse technique'!$E$8&lt;100,0,IF($F$4&gt;0,0,'B5_Synthèse financière'!$G$54*'B2_Synthèse technique'!$E$8))</f>
        <v>0</v>
      </c>
      <c r="AG33" s="29">
        <f>IF('B2_Synthèse technique'!$E$8&lt;100,0,IF($F$4&gt;0,0,'B5_Synthèse financière'!$G$54*'B2_Synthèse technique'!$E$8))</f>
        <v>0</v>
      </c>
      <c r="AH33" s="29">
        <f>IF('B2_Synthèse technique'!$E$8&lt;100,0,IF($F$4&gt;0,0,'B5_Synthèse financière'!$G$54*'B2_Synthèse technique'!$E$8))</f>
        <v>0</v>
      </c>
      <c r="AI33" s="29">
        <f>IF('B2_Synthèse technique'!$E$8&lt;100,0,IF($F$4&gt;0,0,'B5_Synthèse financière'!$G$54*'B2_Synthèse technique'!$E$8))</f>
        <v>0</v>
      </c>
      <c r="AJ33" s="29">
        <f>IF('B2_Synthèse technique'!$E$8&lt;100,0,IF($F$4&gt;0,0,'B5_Synthèse financière'!$G$54*'B2_Synthèse technique'!$E$8))</f>
        <v>0</v>
      </c>
      <c r="AK33" s="29">
        <f>IF('B2_Synthèse technique'!$E$8&lt;100,0,IF($F$4&gt;0,0,'B5_Synthèse financière'!$G$54*'B2_Synthèse technique'!$E$8))</f>
        <v>0</v>
      </c>
      <c r="AL33" s="29">
        <f>IF('B2_Synthèse technique'!$E$8&lt;100,0,IF($F$4&gt;0,0,'B5_Synthèse financière'!$G$54*'B2_Synthèse technique'!$E$8))</f>
        <v>0</v>
      </c>
      <c r="AM33" s="29">
        <f>IF('B2_Synthèse technique'!$E$8&lt;100,0,IF($F$4&gt;0,0,'B5_Synthèse financière'!$G$54*'B2_Synthèse technique'!$E$8))</f>
        <v>0</v>
      </c>
      <c r="AN33" s="29">
        <f>IF('B2_Synthèse technique'!$E$8&lt;100,0,IF($F$4&gt;0,0,'B5_Synthèse financière'!$G$54*'B2_Synthèse technique'!$E$8))</f>
        <v>0</v>
      </c>
      <c r="AO33" s="29">
        <f>IF('B2_Synthèse technique'!$E$8&lt;100,0,IF($F$4&gt;0,0,'B5_Synthèse financière'!$G$54*'B2_Synthèse technique'!$E$8))</f>
        <v>0</v>
      </c>
      <c r="AP33" s="29">
        <f>IF('B2_Synthèse technique'!$E$8&lt;100,0,IF($F$4&gt;0,0,'B5_Synthèse financière'!$G$54*'B2_Synthèse technique'!$E$8))</f>
        <v>0</v>
      </c>
      <c r="AQ33" s="29">
        <f>IF('B2_Synthèse technique'!$E$8&lt;100,0,IF($F$4&gt;0,0,'B5_Synthèse financière'!$G$54*'B2_Synthèse technique'!$E$8))</f>
        <v>0</v>
      </c>
      <c r="AR33" s="29">
        <f>IF('B2_Synthèse technique'!$E$8&lt;100,0,IF($F$4&gt;0,0,'B5_Synthèse financière'!$G$54*'B2_Synthèse technique'!$E$8))</f>
        <v>0</v>
      </c>
      <c r="AS33" s="29">
        <f>IF('B2_Synthèse technique'!$E$8&lt;100,0,IF($F$4&gt;0,0,'B5_Synthèse financière'!$G$54*'B2_Synthèse technique'!$E$8))</f>
        <v>0</v>
      </c>
      <c r="AT33" s="29">
        <f>IF('B2_Synthèse technique'!$E$8&lt;100,0,IF($F$4&gt;0,0,'B5_Synthèse financière'!$G$54*'B2_Synthèse technique'!$E$8))</f>
        <v>0</v>
      </c>
    </row>
    <row r="34" spans="1:46" x14ac:dyDescent="0.25">
      <c r="A34" s="28"/>
      <c r="B34" s="24" t="s">
        <v>74</v>
      </c>
      <c r="C34" s="16"/>
      <c r="D34" s="24"/>
      <c r="E34" s="25" t="s">
        <v>3</v>
      </c>
      <c r="F34" s="29">
        <f t="shared" si="2"/>
        <v>0</v>
      </c>
      <c r="G34" s="29">
        <v>0</v>
      </c>
      <c r="H34" s="29">
        <f>IF($F$4&gt;0,0,'B5_Synthèse financière'!$G$52*0.5*'B5_Synthèse financière'!$G$53)</f>
        <v>0</v>
      </c>
      <c r="I34" s="29">
        <f>IF($F$4&gt;0,0,'B5_Synthèse financière'!$G$52*0.5*'B5_Synthèse financière'!$G$53)</f>
        <v>0</v>
      </c>
      <c r="J34" s="29">
        <f>IF($F$4&gt;0,0,'B5_Synthèse financière'!$G$52*0.5*'B5_Synthèse financière'!$G$53)</f>
        <v>0</v>
      </c>
      <c r="K34" s="29">
        <f>IF($F$4&gt;0,0,'B5_Synthèse financière'!$G$52*0.5*'B5_Synthèse financière'!$G$53)</f>
        <v>0</v>
      </c>
      <c r="L34" s="29">
        <f>IF($F$4&gt;0,0,'B5_Synthèse financière'!$G$52*0.5*'B5_Synthèse financière'!$G$53)</f>
        <v>0</v>
      </c>
      <c r="M34" s="29">
        <f>IF($F$4&gt;0,0,'B5_Synthèse financière'!$G$52*0.5*'B5_Synthèse financière'!$G$53)</f>
        <v>0</v>
      </c>
      <c r="N34" s="29">
        <f>IF($F$4&gt;0,0,'B5_Synthèse financière'!$G$52*0.5*'B5_Synthèse financière'!$G$53)</f>
        <v>0</v>
      </c>
      <c r="O34" s="29">
        <f>IF($F$4&gt;0,0,'B5_Synthèse financière'!$G$52*0.5*'B5_Synthèse financière'!$G$53)</f>
        <v>0</v>
      </c>
      <c r="P34" s="29">
        <f>IF($F$4&gt;0,0,'B5_Synthèse financière'!$G$52*0.5*'B5_Synthèse financière'!$G$53)</f>
        <v>0</v>
      </c>
      <c r="Q34" s="29">
        <f>IF($F$4&gt;0,0,'B5_Synthèse financière'!$G$52*0.5*'B5_Synthèse financière'!$G$53)</f>
        <v>0</v>
      </c>
      <c r="R34" s="29">
        <f>IF($F$4&gt;0,0,'B5_Synthèse financière'!$G$52*0.5*'B5_Synthèse financière'!$G$53)</f>
        <v>0</v>
      </c>
      <c r="S34" s="29">
        <f>IF($F$4&gt;0,0,'B5_Synthèse financière'!$G$52*0.5*'B5_Synthèse financière'!$G$53)</f>
        <v>0</v>
      </c>
      <c r="T34" s="29">
        <f>IF($F$4&gt;0,0,'B5_Synthèse financière'!$G$52*0.5*'B5_Synthèse financière'!$G$53)</f>
        <v>0</v>
      </c>
      <c r="U34" s="29">
        <f>IF($F$4&gt;0,0,'B5_Synthèse financière'!$G$52*0.5*'B5_Synthèse financière'!$G$53)</f>
        <v>0</v>
      </c>
      <c r="V34" s="29">
        <f>IF($F$4&gt;0,0,'B5_Synthèse financière'!$G$52*0.5*'B5_Synthèse financière'!$G$53)</f>
        <v>0</v>
      </c>
      <c r="W34" s="29">
        <f>IF($F$4&gt;0,0,'B5_Synthèse financière'!$G$52*0.5*'B5_Synthèse financière'!$G$53)</f>
        <v>0</v>
      </c>
      <c r="X34" s="29">
        <f>IF($F$4&gt;0,0,'B5_Synthèse financière'!$G$52*0.5*'B5_Synthèse financière'!$G$53)</f>
        <v>0</v>
      </c>
      <c r="Y34" s="29">
        <f>IF($F$4&gt;0,0,'B5_Synthèse financière'!$G$52*0.5*'B5_Synthèse financière'!$G$53)</f>
        <v>0</v>
      </c>
      <c r="Z34" s="29">
        <f>IF($F$4&gt;0,0,'B5_Synthèse financière'!$G$52*0.5*'B5_Synthèse financière'!$G$53)</f>
        <v>0</v>
      </c>
      <c r="AA34" s="29">
        <f>IF($F$4&gt;0,0,'B5_Synthèse financière'!$G$52*0.5*'B5_Synthèse financière'!$G$53)</f>
        <v>0</v>
      </c>
      <c r="AB34" s="29">
        <f>IF($F$4&gt;0,0,'B5_Synthèse financière'!$G$52*0.5*'B5_Synthèse financière'!$G$53)</f>
        <v>0</v>
      </c>
      <c r="AC34" s="29">
        <f>IF($F$4&gt;0,0,'B5_Synthèse financière'!$G$52*0.5*'B5_Synthèse financière'!$G$53)</f>
        <v>0</v>
      </c>
      <c r="AD34" s="29">
        <f>IF($F$4&gt;0,0,'B5_Synthèse financière'!$G$52*0.5*'B5_Synthèse financière'!$G$53)</f>
        <v>0</v>
      </c>
      <c r="AE34" s="29">
        <f>IF($F$4&gt;0,0,'B5_Synthèse financière'!$G$52*0.5*'B5_Synthèse financière'!$G$53)</f>
        <v>0</v>
      </c>
      <c r="AF34" s="29">
        <f>IF($F$4&gt;0,0,'B5_Synthèse financière'!$G$52*0.5*'B5_Synthèse financière'!$G$53)</f>
        <v>0</v>
      </c>
      <c r="AG34" s="29">
        <f>IF($F$4&gt;0,0,'B5_Synthèse financière'!$G$52*0.5*'B5_Synthèse financière'!$G$53)</f>
        <v>0</v>
      </c>
      <c r="AH34" s="29">
        <f>IF($F$4&gt;0,0,'B5_Synthèse financière'!$G$52*0.5*'B5_Synthèse financière'!$G$53)</f>
        <v>0</v>
      </c>
      <c r="AI34" s="29">
        <f>IF($F$4&gt;0,0,'B5_Synthèse financière'!$G$52*0.5*'B5_Synthèse financière'!$G$53)</f>
        <v>0</v>
      </c>
      <c r="AJ34" s="29">
        <f>IF($F$4&gt;0,0,'B5_Synthèse financière'!$G$52*0.5*'B5_Synthèse financière'!$G$53)</f>
        <v>0</v>
      </c>
      <c r="AK34" s="29">
        <f>IF($F$4&gt;0,0,'B5_Synthèse financière'!$G$52*0.5*'B5_Synthèse financière'!$G$53)</f>
        <v>0</v>
      </c>
      <c r="AL34" s="29">
        <f>IF($F$4&gt;0,0,'B5_Synthèse financière'!$G$52*0.5*'B5_Synthèse financière'!$G$53)</f>
        <v>0</v>
      </c>
      <c r="AM34" s="29">
        <f>IF($F$4&gt;0,0,'B5_Synthèse financière'!$G$52*0.5*'B5_Synthèse financière'!$G$53)</f>
        <v>0</v>
      </c>
      <c r="AN34" s="29">
        <f>IF($F$4&gt;0,0,'B5_Synthèse financière'!$G$52*0.5*'B5_Synthèse financière'!$G$53)</f>
        <v>0</v>
      </c>
      <c r="AO34" s="29">
        <f>IF($F$4&gt;0,0,'B5_Synthèse financière'!$G$52*0.5*'B5_Synthèse financière'!$G$53)</f>
        <v>0</v>
      </c>
      <c r="AP34" s="29">
        <f>IF($F$4&gt;0,0,'B5_Synthèse financière'!$G$52*0.5*'B5_Synthèse financière'!$G$53)</f>
        <v>0</v>
      </c>
      <c r="AQ34" s="29">
        <f>IF($F$4&gt;0,0,'B5_Synthèse financière'!$G$52*0.5*'B5_Synthèse financière'!$G$53)</f>
        <v>0</v>
      </c>
      <c r="AR34" s="29">
        <f>IF($F$4&gt;0,0,'B5_Synthèse financière'!$G$52*0.5*'B5_Synthèse financière'!$G$53)</f>
        <v>0</v>
      </c>
      <c r="AS34" s="29">
        <f>IF($F$4&gt;0,0,'B5_Synthèse financière'!$G$52*0.5*'B5_Synthèse financière'!$G$53)</f>
        <v>0</v>
      </c>
      <c r="AT34" s="29">
        <f>IF($F$4&gt;0,0,'B5_Synthèse financière'!$G$52*0.5*'B5_Synthèse financière'!$G$53)</f>
        <v>0</v>
      </c>
    </row>
    <row r="35" spans="1:46" x14ac:dyDescent="0.25">
      <c r="A35" s="28"/>
      <c r="B35" s="24" t="s">
        <v>75</v>
      </c>
      <c r="C35" s="16"/>
      <c r="D35" s="24"/>
      <c r="E35" s="25" t="s">
        <v>3</v>
      </c>
      <c r="F35" s="29">
        <f t="shared" si="2"/>
        <v>0</v>
      </c>
      <c r="G35" s="29">
        <v>0</v>
      </c>
      <c r="H35" s="29">
        <f>IF($F$4&gt;0,0,'B5_Synthèse financière'!$G$52*0.7*'B5_Synthèse financière'!$G$55)</f>
        <v>0</v>
      </c>
      <c r="I35" s="29">
        <f>IF($F$4&gt;0,0,'B5_Synthèse financière'!$G$52*0.7*'B5_Synthèse financière'!$G$55)</f>
        <v>0</v>
      </c>
      <c r="J35" s="29">
        <f>IF($F$4&gt;0,0,'B5_Synthèse financière'!$G$52*0.7*'B5_Synthèse financière'!$G$55)</f>
        <v>0</v>
      </c>
      <c r="K35" s="29">
        <f>IF($F$4&gt;0,0,'B5_Synthèse financière'!$G$52*0.7*'B5_Synthèse financière'!$G$55)</f>
        <v>0</v>
      </c>
      <c r="L35" s="29">
        <f>IF($F$4&gt;0,0,'B5_Synthèse financière'!$G$52*0.7*'B5_Synthèse financière'!$G$55)</f>
        <v>0</v>
      </c>
      <c r="M35" s="29">
        <f>IF($F$4&gt;0,0,'B5_Synthèse financière'!$G$52*0.7*'B5_Synthèse financière'!$G$55)</f>
        <v>0</v>
      </c>
      <c r="N35" s="29">
        <f>IF($F$4&gt;0,0,'B5_Synthèse financière'!$G$52*0.7*'B5_Synthèse financière'!$G$55)</f>
        <v>0</v>
      </c>
      <c r="O35" s="29">
        <f>IF($F$4&gt;0,0,'B5_Synthèse financière'!$G$52*0.7*'B5_Synthèse financière'!$G$55)</f>
        <v>0</v>
      </c>
      <c r="P35" s="29">
        <f>IF($F$4&gt;0,0,'B5_Synthèse financière'!$G$52*0.7*'B5_Synthèse financière'!$G$55)</f>
        <v>0</v>
      </c>
      <c r="Q35" s="29">
        <f>IF($F$4&gt;0,0,'B5_Synthèse financière'!$G$52*0.7*'B5_Synthèse financière'!$G$55)</f>
        <v>0</v>
      </c>
      <c r="R35" s="29">
        <f>IF($F$4&gt;0,0,'B5_Synthèse financière'!$G$52*0.7*'B5_Synthèse financière'!$G$55)</f>
        <v>0</v>
      </c>
      <c r="S35" s="29">
        <f>IF($F$4&gt;0,0,'B5_Synthèse financière'!$G$52*0.7*'B5_Synthèse financière'!$G$55)</f>
        <v>0</v>
      </c>
      <c r="T35" s="29">
        <f>IF($F$4&gt;0,0,'B5_Synthèse financière'!$G$52*0.7*'B5_Synthèse financière'!$G$55)</f>
        <v>0</v>
      </c>
      <c r="U35" s="29">
        <f>IF($F$4&gt;0,0,'B5_Synthèse financière'!$G$52*0.7*'B5_Synthèse financière'!$G$55)</f>
        <v>0</v>
      </c>
      <c r="V35" s="29">
        <f>IF($F$4&gt;0,0,'B5_Synthèse financière'!$G$52*0.7*'B5_Synthèse financière'!$G$55)</f>
        <v>0</v>
      </c>
      <c r="W35" s="29">
        <f>IF($F$4&gt;0,0,'B5_Synthèse financière'!$G$52*0.7*'B5_Synthèse financière'!$G$55)</f>
        <v>0</v>
      </c>
      <c r="X35" s="29">
        <f>IF($F$4&gt;0,0,'B5_Synthèse financière'!$G$52*0.7*'B5_Synthèse financière'!$G$55)</f>
        <v>0</v>
      </c>
      <c r="Y35" s="29">
        <f>IF($F$4&gt;0,0,'B5_Synthèse financière'!$G$52*0.7*'B5_Synthèse financière'!$G$55)</f>
        <v>0</v>
      </c>
      <c r="Z35" s="29">
        <f>IF($F$4&gt;0,0,'B5_Synthèse financière'!$G$52*0.7*'B5_Synthèse financière'!$G$55)</f>
        <v>0</v>
      </c>
      <c r="AA35" s="29">
        <f>IF($F$4&gt;0,0,'B5_Synthèse financière'!$G$52*0.7*'B5_Synthèse financière'!$G$55)</f>
        <v>0</v>
      </c>
      <c r="AB35" s="29">
        <f>IF($F$4&gt;0,0,'B5_Synthèse financière'!$G$52*0.7*'B5_Synthèse financière'!$G$55)</f>
        <v>0</v>
      </c>
      <c r="AC35" s="29">
        <f>IF($F$4&gt;0,0,'B5_Synthèse financière'!$G$52*0.7*'B5_Synthèse financière'!$G$55)</f>
        <v>0</v>
      </c>
      <c r="AD35" s="29">
        <f>IF($F$4&gt;0,0,'B5_Synthèse financière'!$G$52*0.7*'B5_Synthèse financière'!$G$55)</f>
        <v>0</v>
      </c>
      <c r="AE35" s="29">
        <f>IF($F$4&gt;0,0,'B5_Synthèse financière'!$G$52*0.7*'B5_Synthèse financière'!$G$55)</f>
        <v>0</v>
      </c>
      <c r="AF35" s="29">
        <f>IF($F$4&gt;0,0,'B5_Synthèse financière'!$G$52*0.7*'B5_Synthèse financière'!$G$55)</f>
        <v>0</v>
      </c>
      <c r="AG35" s="29">
        <f>IF($F$4&gt;0,0,'B5_Synthèse financière'!$G$52*0.7*'B5_Synthèse financière'!$G$55)</f>
        <v>0</v>
      </c>
      <c r="AH35" s="29">
        <f>IF($F$4&gt;0,0,'B5_Synthèse financière'!$G$52*0.7*'B5_Synthèse financière'!$G$55)</f>
        <v>0</v>
      </c>
      <c r="AI35" s="29">
        <f>IF($F$4&gt;0,0,'B5_Synthèse financière'!$G$52*0.7*'B5_Synthèse financière'!$G$55)</f>
        <v>0</v>
      </c>
      <c r="AJ35" s="29">
        <f>IF($F$4&gt;0,0,'B5_Synthèse financière'!$G$52*0.7*'B5_Synthèse financière'!$G$55)</f>
        <v>0</v>
      </c>
      <c r="AK35" s="29">
        <f>IF($F$4&gt;0,0,'B5_Synthèse financière'!$G$52*0.7*'B5_Synthèse financière'!$G$55)</f>
        <v>0</v>
      </c>
      <c r="AL35" s="29">
        <f>IF($F$4&gt;0,0,'B5_Synthèse financière'!$G$52*0.7*'B5_Synthèse financière'!$G$55)</f>
        <v>0</v>
      </c>
      <c r="AM35" s="29">
        <f>IF($F$4&gt;0,0,'B5_Synthèse financière'!$G$52*0.7*'B5_Synthèse financière'!$G$55)</f>
        <v>0</v>
      </c>
      <c r="AN35" s="29">
        <f>IF($F$4&gt;0,0,'B5_Synthèse financière'!$G$52*0.7*'B5_Synthèse financière'!$G$55)</f>
        <v>0</v>
      </c>
      <c r="AO35" s="29">
        <f>IF($F$4&gt;0,0,'B5_Synthèse financière'!$G$52*0.7*'B5_Synthèse financière'!$G$55)</f>
        <v>0</v>
      </c>
      <c r="AP35" s="29">
        <f>IF($F$4&gt;0,0,'B5_Synthèse financière'!$G$52*0.7*'B5_Synthèse financière'!$G$55)</f>
        <v>0</v>
      </c>
      <c r="AQ35" s="29">
        <f>IF($F$4&gt;0,0,'B5_Synthèse financière'!$G$52*0.7*'B5_Synthèse financière'!$G$55)</f>
        <v>0</v>
      </c>
      <c r="AR35" s="29">
        <f>IF($F$4&gt;0,0,'B5_Synthèse financière'!$G$52*0.7*'B5_Synthèse financière'!$G$55)</f>
        <v>0</v>
      </c>
      <c r="AS35" s="29">
        <f>IF($F$4&gt;0,0,'B5_Synthèse financière'!$G$52*0.7*'B5_Synthèse financière'!$G$55)</f>
        <v>0</v>
      </c>
      <c r="AT35" s="29">
        <f>IF($F$4&gt;0,0,'B5_Synthèse financière'!$G$52*0.7*'B5_Synthèse financière'!$G$55)</f>
        <v>0</v>
      </c>
    </row>
    <row r="36" spans="1:46" x14ac:dyDescent="0.25">
      <c r="A36" s="28"/>
      <c r="B36" s="24" t="s">
        <v>76</v>
      </c>
      <c r="C36" s="16"/>
      <c r="D36" s="24"/>
      <c r="E36" s="25" t="s">
        <v>3</v>
      </c>
      <c r="F36" s="29">
        <f t="shared" si="2"/>
        <v>0</v>
      </c>
      <c r="G36" s="29">
        <f>IF(G8&gt;152500,G30*0.015,0)</f>
        <v>0</v>
      </c>
      <c r="H36" s="29">
        <f t="shared" ref="H36:AT36" si="13">IF(H8&gt;152500,H30*0.015,0)</f>
        <v>0</v>
      </c>
      <c r="I36" s="29">
        <f t="shared" si="13"/>
        <v>0</v>
      </c>
      <c r="J36" s="29">
        <f t="shared" si="13"/>
        <v>0</v>
      </c>
      <c r="K36" s="29">
        <f t="shared" si="13"/>
        <v>0</v>
      </c>
      <c r="L36" s="29">
        <f t="shared" si="13"/>
        <v>0</v>
      </c>
      <c r="M36" s="29">
        <f t="shared" si="13"/>
        <v>0</v>
      </c>
      <c r="N36" s="29">
        <f t="shared" si="13"/>
        <v>0</v>
      </c>
      <c r="O36" s="29">
        <f t="shared" si="13"/>
        <v>0</v>
      </c>
      <c r="P36" s="29">
        <f t="shared" si="13"/>
        <v>0</v>
      </c>
      <c r="Q36" s="29">
        <f t="shared" si="13"/>
        <v>0</v>
      </c>
      <c r="R36" s="29">
        <f t="shared" si="13"/>
        <v>0</v>
      </c>
      <c r="S36" s="29">
        <f t="shared" si="13"/>
        <v>0</v>
      </c>
      <c r="T36" s="29">
        <f t="shared" si="13"/>
        <v>0</v>
      </c>
      <c r="U36" s="29">
        <f t="shared" si="13"/>
        <v>0</v>
      </c>
      <c r="V36" s="29">
        <f t="shared" si="13"/>
        <v>0</v>
      </c>
      <c r="W36" s="29">
        <f t="shared" si="13"/>
        <v>0</v>
      </c>
      <c r="X36" s="29">
        <f t="shared" si="13"/>
        <v>0</v>
      </c>
      <c r="Y36" s="29">
        <f t="shared" si="13"/>
        <v>0</v>
      </c>
      <c r="Z36" s="29">
        <f t="shared" si="13"/>
        <v>0</v>
      </c>
      <c r="AA36" s="29">
        <f t="shared" si="13"/>
        <v>0</v>
      </c>
      <c r="AB36" s="29">
        <f t="shared" si="13"/>
        <v>0</v>
      </c>
      <c r="AC36" s="29">
        <f t="shared" si="13"/>
        <v>0</v>
      </c>
      <c r="AD36" s="29">
        <f t="shared" si="13"/>
        <v>0</v>
      </c>
      <c r="AE36" s="29">
        <f t="shared" si="13"/>
        <v>0</v>
      </c>
      <c r="AF36" s="29">
        <f t="shared" si="13"/>
        <v>0</v>
      </c>
      <c r="AG36" s="29">
        <f t="shared" si="13"/>
        <v>0</v>
      </c>
      <c r="AH36" s="29">
        <f t="shared" si="13"/>
        <v>0</v>
      </c>
      <c r="AI36" s="29">
        <f t="shared" si="13"/>
        <v>0</v>
      </c>
      <c r="AJ36" s="29">
        <f t="shared" si="13"/>
        <v>0</v>
      </c>
      <c r="AK36" s="29">
        <f t="shared" si="13"/>
        <v>0</v>
      </c>
      <c r="AL36" s="29">
        <f t="shared" si="13"/>
        <v>0</v>
      </c>
      <c r="AM36" s="29">
        <f t="shared" si="13"/>
        <v>0</v>
      </c>
      <c r="AN36" s="29">
        <f t="shared" si="13"/>
        <v>0</v>
      </c>
      <c r="AO36" s="29">
        <f t="shared" si="13"/>
        <v>0</v>
      </c>
      <c r="AP36" s="29">
        <f t="shared" si="13"/>
        <v>0</v>
      </c>
      <c r="AQ36" s="29">
        <f t="shared" si="13"/>
        <v>0</v>
      </c>
      <c r="AR36" s="29">
        <f t="shared" si="13"/>
        <v>0</v>
      </c>
      <c r="AS36" s="29">
        <f t="shared" si="13"/>
        <v>0</v>
      </c>
      <c r="AT36" s="29">
        <f t="shared" si="13"/>
        <v>0</v>
      </c>
    </row>
    <row r="37" spans="1:46" ht="15.75" thickBot="1" x14ac:dyDescent="0.3">
      <c r="A37" s="28"/>
      <c r="B37" s="24"/>
      <c r="C37" s="16"/>
      <c r="D37" s="24"/>
      <c r="E37" s="25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48"/>
      <c r="AM37" s="48"/>
      <c r="AN37" s="48"/>
      <c r="AO37" s="48"/>
      <c r="AP37" s="48"/>
      <c r="AQ37" s="48"/>
      <c r="AR37" s="48"/>
      <c r="AS37" s="48"/>
      <c r="AT37" s="48"/>
    </row>
    <row r="38" spans="1:46" ht="16.5" thickTop="1" thickBot="1" x14ac:dyDescent="0.3">
      <c r="A38" s="69" t="s">
        <v>124</v>
      </c>
      <c r="B38" s="70"/>
      <c r="C38" s="71"/>
      <c r="D38" s="70"/>
      <c r="E38" s="72" t="s">
        <v>3</v>
      </c>
      <c r="F38" s="73">
        <f>SUM(G38:AT38)</f>
        <v>0</v>
      </c>
      <c r="G38" s="73">
        <f>G30-G31</f>
        <v>0</v>
      </c>
      <c r="H38" s="73">
        <f t="shared" ref="H38:AT38" si="14">H30-H31</f>
        <v>0</v>
      </c>
      <c r="I38" s="73">
        <f t="shared" si="14"/>
        <v>0</v>
      </c>
      <c r="J38" s="73">
        <f t="shared" si="14"/>
        <v>0</v>
      </c>
      <c r="K38" s="73">
        <f t="shared" si="14"/>
        <v>0</v>
      </c>
      <c r="L38" s="73">
        <f t="shared" si="14"/>
        <v>0</v>
      </c>
      <c r="M38" s="73">
        <f t="shared" si="14"/>
        <v>0</v>
      </c>
      <c r="N38" s="73">
        <f t="shared" si="14"/>
        <v>0</v>
      </c>
      <c r="O38" s="73">
        <f t="shared" si="14"/>
        <v>0</v>
      </c>
      <c r="P38" s="73">
        <f t="shared" si="14"/>
        <v>0</v>
      </c>
      <c r="Q38" s="73">
        <f t="shared" si="14"/>
        <v>0</v>
      </c>
      <c r="R38" s="73">
        <f t="shared" si="14"/>
        <v>0</v>
      </c>
      <c r="S38" s="73">
        <f t="shared" si="14"/>
        <v>0</v>
      </c>
      <c r="T38" s="73">
        <f t="shared" si="14"/>
        <v>0</v>
      </c>
      <c r="U38" s="73">
        <f t="shared" si="14"/>
        <v>0</v>
      </c>
      <c r="V38" s="73">
        <f t="shared" si="14"/>
        <v>0</v>
      </c>
      <c r="W38" s="73">
        <f t="shared" si="14"/>
        <v>0</v>
      </c>
      <c r="X38" s="73">
        <f t="shared" si="14"/>
        <v>0</v>
      </c>
      <c r="Y38" s="73">
        <f t="shared" si="14"/>
        <v>0</v>
      </c>
      <c r="Z38" s="73">
        <f t="shared" si="14"/>
        <v>0</v>
      </c>
      <c r="AA38" s="73">
        <f t="shared" si="14"/>
        <v>0</v>
      </c>
      <c r="AB38" s="73">
        <f t="shared" si="14"/>
        <v>0</v>
      </c>
      <c r="AC38" s="73">
        <f t="shared" si="14"/>
        <v>0</v>
      </c>
      <c r="AD38" s="73">
        <f t="shared" si="14"/>
        <v>0</v>
      </c>
      <c r="AE38" s="73">
        <f t="shared" si="14"/>
        <v>0</v>
      </c>
      <c r="AF38" s="73">
        <f t="shared" si="14"/>
        <v>0</v>
      </c>
      <c r="AG38" s="73">
        <f t="shared" si="14"/>
        <v>0</v>
      </c>
      <c r="AH38" s="73">
        <f t="shared" si="14"/>
        <v>0</v>
      </c>
      <c r="AI38" s="73">
        <f t="shared" si="14"/>
        <v>0</v>
      </c>
      <c r="AJ38" s="73">
        <f t="shared" si="14"/>
        <v>0</v>
      </c>
      <c r="AK38" s="73">
        <f t="shared" si="14"/>
        <v>0</v>
      </c>
      <c r="AL38" s="73">
        <f t="shared" si="14"/>
        <v>0</v>
      </c>
      <c r="AM38" s="73">
        <f t="shared" si="14"/>
        <v>0</v>
      </c>
      <c r="AN38" s="73">
        <f t="shared" si="14"/>
        <v>0</v>
      </c>
      <c r="AO38" s="73">
        <f t="shared" si="14"/>
        <v>0</v>
      </c>
      <c r="AP38" s="73">
        <f t="shared" si="14"/>
        <v>0</v>
      </c>
      <c r="AQ38" s="73">
        <f t="shared" si="14"/>
        <v>0</v>
      </c>
      <c r="AR38" s="73">
        <f t="shared" si="14"/>
        <v>0</v>
      </c>
      <c r="AS38" s="73">
        <f t="shared" si="14"/>
        <v>0</v>
      </c>
      <c r="AT38" s="73">
        <f t="shared" si="14"/>
        <v>0</v>
      </c>
    </row>
    <row r="39" spans="1:46" ht="15.75" thickTop="1" x14ac:dyDescent="0.25">
      <c r="A39" s="39" t="s">
        <v>81</v>
      </c>
      <c r="B39" s="40"/>
      <c r="C39" s="41"/>
      <c r="D39" s="40"/>
      <c r="E39" s="42" t="s">
        <v>3</v>
      </c>
      <c r="F39" s="43">
        <f t="shared" si="2"/>
        <v>0</v>
      </c>
      <c r="G39" s="43">
        <f>SUM(G40:G45)</f>
        <v>0</v>
      </c>
      <c r="H39" s="43">
        <f t="shared" ref="H39:AT39" si="15">SUM(H40:H45)</f>
        <v>0</v>
      </c>
      <c r="I39" s="43">
        <f t="shared" si="15"/>
        <v>0</v>
      </c>
      <c r="J39" s="43">
        <f t="shared" si="15"/>
        <v>0</v>
      </c>
      <c r="K39" s="43">
        <f t="shared" si="15"/>
        <v>0</v>
      </c>
      <c r="L39" s="43">
        <f t="shared" si="15"/>
        <v>0</v>
      </c>
      <c r="M39" s="43">
        <f t="shared" si="15"/>
        <v>0</v>
      </c>
      <c r="N39" s="43">
        <f t="shared" si="15"/>
        <v>0</v>
      </c>
      <c r="O39" s="43">
        <f t="shared" si="15"/>
        <v>0</v>
      </c>
      <c r="P39" s="43">
        <f t="shared" si="15"/>
        <v>0</v>
      </c>
      <c r="Q39" s="43">
        <f t="shared" si="15"/>
        <v>0</v>
      </c>
      <c r="R39" s="43">
        <f t="shared" si="15"/>
        <v>0</v>
      </c>
      <c r="S39" s="43">
        <f t="shared" si="15"/>
        <v>0</v>
      </c>
      <c r="T39" s="43">
        <f t="shared" si="15"/>
        <v>0</v>
      </c>
      <c r="U39" s="43">
        <f t="shared" si="15"/>
        <v>0</v>
      </c>
      <c r="V39" s="43">
        <f t="shared" si="15"/>
        <v>0</v>
      </c>
      <c r="W39" s="43">
        <f t="shared" si="15"/>
        <v>0</v>
      </c>
      <c r="X39" s="43">
        <f t="shared" si="15"/>
        <v>0</v>
      </c>
      <c r="Y39" s="43">
        <f t="shared" si="15"/>
        <v>0</v>
      </c>
      <c r="Z39" s="43">
        <f t="shared" si="15"/>
        <v>0</v>
      </c>
      <c r="AA39" s="43">
        <f t="shared" si="15"/>
        <v>0</v>
      </c>
      <c r="AB39" s="43">
        <f t="shared" si="15"/>
        <v>0</v>
      </c>
      <c r="AC39" s="43">
        <f t="shared" si="15"/>
        <v>0</v>
      </c>
      <c r="AD39" s="43">
        <f t="shared" si="15"/>
        <v>0</v>
      </c>
      <c r="AE39" s="43">
        <f t="shared" si="15"/>
        <v>0</v>
      </c>
      <c r="AF39" s="43">
        <f t="shared" si="15"/>
        <v>0</v>
      </c>
      <c r="AG39" s="43">
        <f t="shared" si="15"/>
        <v>0</v>
      </c>
      <c r="AH39" s="43">
        <f t="shared" si="15"/>
        <v>0</v>
      </c>
      <c r="AI39" s="43">
        <f t="shared" si="15"/>
        <v>0</v>
      </c>
      <c r="AJ39" s="43">
        <f t="shared" si="15"/>
        <v>0</v>
      </c>
      <c r="AK39" s="43">
        <f t="shared" si="15"/>
        <v>0</v>
      </c>
      <c r="AL39" s="43">
        <f t="shared" si="15"/>
        <v>0</v>
      </c>
      <c r="AM39" s="43">
        <f t="shared" si="15"/>
        <v>0</v>
      </c>
      <c r="AN39" s="43">
        <f t="shared" si="15"/>
        <v>0</v>
      </c>
      <c r="AO39" s="43">
        <f t="shared" si="15"/>
        <v>0</v>
      </c>
      <c r="AP39" s="43">
        <f t="shared" si="15"/>
        <v>0</v>
      </c>
      <c r="AQ39" s="43">
        <f t="shared" si="15"/>
        <v>0</v>
      </c>
      <c r="AR39" s="43">
        <f t="shared" si="15"/>
        <v>0</v>
      </c>
      <c r="AS39" s="43">
        <f t="shared" si="15"/>
        <v>0</v>
      </c>
      <c r="AT39" s="43">
        <f t="shared" si="15"/>
        <v>0</v>
      </c>
    </row>
    <row r="40" spans="1:46" x14ac:dyDescent="0.25">
      <c r="A40" s="26"/>
      <c r="B40" s="24" t="s">
        <v>82</v>
      </c>
      <c r="C40" s="16"/>
      <c r="D40" s="24"/>
      <c r="E40" s="25" t="s">
        <v>3</v>
      </c>
      <c r="F40" s="29">
        <f t="shared" si="2"/>
        <v>0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5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 x14ac:dyDescent="0.25">
      <c r="A41" s="26"/>
      <c r="B41" s="24" t="s">
        <v>77</v>
      </c>
      <c r="C41" s="16"/>
      <c r="D41" s="24"/>
      <c r="E41" s="25" t="s">
        <v>3</v>
      </c>
      <c r="F41" s="29">
        <f t="shared" si="2"/>
        <v>0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5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x14ac:dyDescent="0.25">
      <c r="A42" s="26"/>
      <c r="B42" s="24"/>
      <c r="C42" s="16"/>
      <c r="D42" s="24"/>
      <c r="E42" s="25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5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6" x14ac:dyDescent="0.25">
      <c r="A43" s="26"/>
      <c r="B43" s="24" t="s">
        <v>90</v>
      </c>
      <c r="C43" s="16"/>
      <c r="D43" s="24"/>
      <c r="E43" s="25" t="s">
        <v>3</v>
      </c>
      <c r="F43" s="29">
        <f t="shared" si="2"/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5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46" x14ac:dyDescent="0.25">
      <c r="A44" s="26"/>
      <c r="B44" s="24" t="s">
        <v>91</v>
      </c>
      <c r="C44" s="16"/>
      <c r="D44" s="24"/>
      <c r="E44" s="25" t="s">
        <v>3</v>
      </c>
      <c r="F44" s="29">
        <f t="shared" si="2"/>
        <v>0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5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6" ht="15.75" thickBot="1" x14ac:dyDescent="0.3">
      <c r="A45" s="28"/>
      <c r="B45" s="24"/>
      <c r="C45" s="16"/>
      <c r="D45" s="24"/>
      <c r="E45" s="25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5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1:46" ht="16.5" thickTop="1" thickBot="1" x14ac:dyDescent="0.3">
      <c r="A46" s="69" t="s">
        <v>127</v>
      </c>
      <c r="B46" s="70"/>
      <c r="C46" s="71"/>
      <c r="D46" s="70"/>
      <c r="E46" s="72" t="s">
        <v>3</v>
      </c>
      <c r="F46" s="73">
        <f>SUM(G46:AT46)</f>
        <v>0</v>
      </c>
      <c r="G46" s="73">
        <f>G38-G39</f>
        <v>0</v>
      </c>
      <c r="H46" s="73">
        <f t="shared" ref="H46:AT46" si="16">H38-H39</f>
        <v>0</v>
      </c>
      <c r="I46" s="73">
        <f t="shared" si="16"/>
        <v>0</v>
      </c>
      <c r="J46" s="73">
        <f t="shared" si="16"/>
        <v>0</v>
      </c>
      <c r="K46" s="73">
        <f t="shared" si="16"/>
        <v>0</v>
      </c>
      <c r="L46" s="73">
        <f t="shared" si="16"/>
        <v>0</v>
      </c>
      <c r="M46" s="73">
        <f t="shared" si="16"/>
        <v>0</v>
      </c>
      <c r="N46" s="73">
        <f t="shared" si="16"/>
        <v>0</v>
      </c>
      <c r="O46" s="73">
        <f t="shared" si="16"/>
        <v>0</v>
      </c>
      <c r="P46" s="73">
        <f t="shared" si="16"/>
        <v>0</v>
      </c>
      <c r="Q46" s="73">
        <f t="shared" si="16"/>
        <v>0</v>
      </c>
      <c r="R46" s="73">
        <f t="shared" si="16"/>
        <v>0</v>
      </c>
      <c r="S46" s="73">
        <f t="shared" si="16"/>
        <v>0</v>
      </c>
      <c r="T46" s="73">
        <f t="shared" si="16"/>
        <v>0</v>
      </c>
      <c r="U46" s="73">
        <f t="shared" si="16"/>
        <v>0</v>
      </c>
      <c r="V46" s="73">
        <f t="shared" si="16"/>
        <v>0</v>
      </c>
      <c r="W46" s="73">
        <f t="shared" si="16"/>
        <v>0</v>
      </c>
      <c r="X46" s="73">
        <f t="shared" si="16"/>
        <v>0</v>
      </c>
      <c r="Y46" s="73">
        <f t="shared" si="16"/>
        <v>0</v>
      </c>
      <c r="Z46" s="73">
        <f t="shared" si="16"/>
        <v>0</v>
      </c>
      <c r="AA46" s="73">
        <f t="shared" si="16"/>
        <v>0</v>
      </c>
      <c r="AB46" s="73">
        <f t="shared" si="16"/>
        <v>0</v>
      </c>
      <c r="AC46" s="73">
        <f t="shared" si="16"/>
        <v>0</v>
      </c>
      <c r="AD46" s="73">
        <f t="shared" si="16"/>
        <v>0</v>
      </c>
      <c r="AE46" s="73">
        <f t="shared" si="16"/>
        <v>0</v>
      </c>
      <c r="AF46" s="73">
        <f t="shared" si="16"/>
        <v>0</v>
      </c>
      <c r="AG46" s="73">
        <f t="shared" si="16"/>
        <v>0</v>
      </c>
      <c r="AH46" s="73">
        <f t="shared" si="16"/>
        <v>0</v>
      </c>
      <c r="AI46" s="73">
        <f t="shared" si="16"/>
        <v>0</v>
      </c>
      <c r="AJ46" s="73">
        <f t="shared" si="16"/>
        <v>0</v>
      </c>
      <c r="AK46" s="73">
        <f t="shared" si="16"/>
        <v>0</v>
      </c>
      <c r="AL46" s="73">
        <f t="shared" si="16"/>
        <v>0</v>
      </c>
      <c r="AM46" s="73">
        <f t="shared" si="16"/>
        <v>0</v>
      </c>
      <c r="AN46" s="73">
        <f t="shared" si="16"/>
        <v>0</v>
      </c>
      <c r="AO46" s="73">
        <f t="shared" si="16"/>
        <v>0</v>
      </c>
      <c r="AP46" s="73">
        <f t="shared" si="16"/>
        <v>0</v>
      </c>
      <c r="AQ46" s="73">
        <f t="shared" si="16"/>
        <v>0</v>
      </c>
      <c r="AR46" s="73">
        <f t="shared" si="16"/>
        <v>0</v>
      </c>
      <c r="AS46" s="73">
        <f t="shared" si="16"/>
        <v>0</v>
      </c>
      <c r="AT46" s="73">
        <f t="shared" si="16"/>
        <v>0</v>
      </c>
    </row>
    <row r="47" spans="1:46" ht="15.75" thickTop="1" x14ac:dyDescent="0.25">
      <c r="A47" s="39" t="s">
        <v>86</v>
      </c>
      <c r="B47" s="40"/>
      <c r="C47" s="41"/>
      <c r="D47" s="40"/>
      <c r="E47" s="42" t="s">
        <v>3</v>
      </c>
      <c r="F47" s="43">
        <f t="shared" si="2"/>
        <v>0</v>
      </c>
      <c r="G47" s="43">
        <f>SUM(G49:G55)-G48</f>
        <v>0</v>
      </c>
      <c r="H47" s="43">
        <f t="shared" ref="H47:AT47" si="17">SUM(H49:H55)-H48</f>
        <v>0</v>
      </c>
      <c r="I47" s="43">
        <f t="shared" si="17"/>
        <v>0</v>
      </c>
      <c r="J47" s="43">
        <f t="shared" si="17"/>
        <v>0</v>
      </c>
      <c r="K47" s="43">
        <f t="shared" si="17"/>
        <v>0</v>
      </c>
      <c r="L47" s="43">
        <f t="shared" si="17"/>
        <v>0</v>
      </c>
      <c r="M47" s="43">
        <f t="shared" si="17"/>
        <v>0</v>
      </c>
      <c r="N47" s="43">
        <f t="shared" si="17"/>
        <v>0</v>
      </c>
      <c r="O47" s="43">
        <f t="shared" si="17"/>
        <v>0</v>
      </c>
      <c r="P47" s="43">
        <f t="shared" si="17"/>
        <v>0</v>
      </c>
      <c r="Q47" s="43">
        <f t="shared" si="17"/>
        <v>0</v>
      </c>
      <c r="R47" s="43">
        <f t="shared" si="17"/>
        <v>0</v>
      </c>
      <c r="S47" s="43">
        <f t="shared" si="17"/>
        <v>0</v>
      </c>
      <c r="T47" s="43">
        <f t="shared" si="17"/>
        <v>0</v>
      </c>
      <c r="U47" s="43">
        <f t="shared" si="17"/>
        <v>0</v>
      </c>
      <c r="V47" s="43">
        <f t="shared" si="17"/>
        <v>0</v>
      </c>
      <c r="W47" s="43">
        <f t="shared" si="17"/>
        <v>0</v>
      </c>
      <c r="X47" s="43">
        <f t="shared" si="17"/>
        <v>0</v>
      </c>
      <c r="Y47" s="43">
        <f t="shared" si="17"/>
        <v>0</v>
      </c>
      <c r="Z47" s="43">
        <f t="shared" si="17"/>
        <v>0</v>
      </c>
      <c r="AA47" s="43">
        <f t="shared" si="17"/>
        <v>0</v>
      </c>
      <c r="AB47" s="43">
        <f t="shared" si="17"/>
        <v>0</v>
      </c>
      <c r="AC47" s="43">
        <f t="shared" si="17"/>
        <v>0</v>
      </c>
      <c r="AD47" s="43">
        <f t="shared" si="17"/>
        <v>0</v>
      </c>
      <c r="AE47" s="43">
        <f t="shared" si="17"/>
        <v>0</v>
      </c>
      <c r="AF47" s="43">
        <f t="shared" si="17"/>
        <v>0</v>
      </c>
      <c r="AG47" s="43">
        <f t="shared" si="17"/>
        <v>0</v>
      </c>
      <c r="AH47" s="43">
        <f t="shared" si="17"/>
        <v>0</v>
      </c>
      <c r="AI47" s="43">
        <f t="shared" si="17"/>
        <v>0</v>
      </c>
      <c r="AJ47" s="43">
        <f t="shared" si="17"/>
        <v>0</v>
      </c>
      <c r="AK47" s="43">
        <f t="shared" si="17"/>
        <v>0</v>
      </c>
      <c r="AL47" s="43">
        <f t="shared" si="17"/>
        <v>0</v>
      </c>
      <c r="AM47" s="43">
        <f t="shared" si="17"/>
        <v>0</v>
      </c>
      <c r="AN47" s="43">
        <f t="shared" si="17"/>
        <v>0</v>
      </c>
      <c r="AO47" s="43">
        <f t="shared" si="17"/>
        <v>0</v>
      </c>
      <c r="AP47" s="43">
        <f t="shared" si="17"/>
        <v>0</v>
      </c>
      <c r="AQ47" s="43">
        <f t="shared" si="17"/>
        <v>0</v>
      </c>
      <c r="AR47" s="43">
        <f t="shared" si="17"/>
        <v>0</v>
      </c>
      <c r="AS47" s="43">
        <f t="shared" si="17"/>
        <v>0</v>
      </c>
      <c r="AT47" s="43">
        <f t="shared" si="17"/>
        <v>0</v>
      </c>
    </row>
    <row r="48" spans="1:46" x14ac:dyDescent="0.25">
      <c r="A48" s="16"/>
      <c r="B48" s="24" t="s">
        <v>84</v>
      </c>
      <c r="C48" s="16"/>
      <c r="D48" s="24"/>
      <c r="E48" s="25" t="s">
        <v>3</v>
      </c>
      <c r="F48" s="29">
        <f t="shared" si="2"/>
        <v>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5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x14ac:dyDescent="0.25">
      <c r="A49" s="16"/>
      <c r="B49" s="24" t="s">
        <v>85</v>
      </c>
      <c r="C49" s="16"/>
      <c r="D49" s="24"/>
      <c r="E49" s="25" t="s">
        <v>3</v>
      </c>
      <c r="F49" s="29">
        <f t="shared" si="2"/>
        <v>0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25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x14ac:dyDescent="0.25">
      <c r="A50" s="16"/>
      <c r="B50" s="24" t="s">
        <v>157</v>
      </c>
      <c r="C50" s="16"/>
      <c r="D50" s="23"/>
      <c r="E50" s="25" t="s">
        <v>3</v>
      </c>
      <c r="F50" s="29">
        <f t="shared" si="2"/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30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s="82" customFormat="1" x14ac:dyDescent="0.25">
      <c r="A51" s="79"/>
      <c r="B51" s="90">
        <f>IF(ISERROR(F51/$F$50),0,F51/$F$80)</f>
        <v>0</v>
      </c>
      <c r="C51" s="78" t="s">
        <v>158</v>
      </c>
      <c r="D51" s="87"/>
      <c r="E51" s="45" t="s">
        <v>3</v>
      </c>
      <c r="F51" s="46">
        <v>0</v>
      </c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9"/>
      <c r="AL51" s="79"/>
      <c r="AM51" s="79"/>
      <c r="AN51" s="79"/>
      <c r="AO51" s="79"/>
      <c r="AP51" s="79"/>
      <c r="AQ51" s="79"/>
      <c r="AR51" s="79"/>
      <c r="AS51" s="79"/>
      <c r="AT51" s="79"/>
    </row>
    <row r="52" spans="1:46" s="82" customFormat="1" x14ac:dyDescent="0.25">
      <c r="A52" s="79"/>
      <c r="B52" s="90">
        <f>IF(ISERROR(F52/$F$50),0,F52/$F$80)</f>
        <v>0</v>
      </c>
      <c r="C52" s="78" t="s">
        <v>159</v>
      </c>
      <c r="D52" s="87"/>
      <c r="E52" s="45" t="s">
        <v>3</v>
      </c>
      <c r="F52" s="46">
        <v>0</v>
      </c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9"/>
      <c r="AL52" s="79"/>
      <c r="AM52" s="79"/>
      <c r="AN52" s="79"/>
      <c r="AO52" s="79"/>
      <c r="AP52" s="79"/>
      <c r="AQ52" s="79"/>
      <c r="AR52" s="79"/>
      <c r="AS52" s="79"/>
      <c r="AT52" s="79"/>
    </row>
    <row r="53" spans="1:46" s="82" customFormat="1" x14ac:dyDescent="0.25">
      <c r="A53" s="79"/>
      <c r="B53" s="90">
        <f>IF(ISERROR(F53/$F$50),0,F53/$F$80)</f>
        <v>0</v>
      </c>
      <c r="C53" s="78" t="s">
        <v>160</v>
      </c>
      <c r="D53" s="87"/>
      <c r="E53" s="45" t="s">
        <v>3</v>
      </c>
      <c r="F53" s="46">
        <v>0</v>
      </c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9"/>
      <c r="AL53" s="79"/>
      <c r="AM53" s="79"/>
      <c r="AN53" s="79"/>
      <c r="AO53" s="79"/>
      <c r="AP53" s="79"/>
      <c r="AQ53" s="79"/>
      <c r="AR53" s="79"/>
      <c r="AS53" s="79"/>
      <c r="AT53" s="79"/>
    </row>
    <row r="54" spans="1:46" x14ac:dyDescent="0.25">
      <c r="A54" s="16"/>
      <c r="B54" s="24" t="s">
        <v>83</v>
      </c>
      <c r="C54" s="16"/>
      <c r="D54" s="23"/>
      <c r="E54" s="25" t="s">
        <v>3</v>
      </c>
      <c r="F54" s="29">
        <f t="shared" si="2"/>
        <v>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30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46" ht="15.75" thickBot="1" x14ac:dyDescent="0.3">
      <c r="A55" s="16"/>
      <c r="B55" s="16"/>
      <c r="C55" s="16"/>
      <c r="D55" s="23"/>
      <c r="E55" s="25"/>
      <c r="F55" s="2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30"/>
      <c r="AL55" s="16"/>
      <c r="AM55" s="16"/>
      <c r="AN55" s="16"/>
      <c r="AO55" s="16"/>
      <c r="AP55" s="16"/>
      <c r="AQ55" s="16"/>
      <c r="AR55" s="16"/>
      <c r="AS55" s="16"/>
      <c r="AT55" s="16"/>
    </row>
    <row r="56" spans="1:46" ht="16.5" thickTop="1" thickBot="1" x14ac:dyDescent="0.3">
      <c r="A56" s="69" t="s">
        <v>125</v>
      </c>
      <c r="B56" s="70"/>
      <c r="C56" s="71"/>
      <c r="D56" s="70"/>
      <c r="E56" s="72" t="s">
        <v>3</v>
      </c>
      <c r="F56" s="73">
        <f>SUM(G56:AT56)</f>
        <v>0</v>
      </c>
      <c r="G56" s="73">
        <f>G46-G47</f>
        <v>0</v>
      </c>
      <c r="H56" s="73">
        <f t="shared" ref="H56:AT56" si="18">H46-H47</f>
        <v>0</v>
      </c>
      <c r="I56" s="73">
        <f t="shared" si="18"/>
        <v>0</v>
      </c>
      <c r="J56" s="73">
        <f t="shared" si="18"/>
        <v>0</v>
      </c>
      <c r="K56" s="73">
        <f t="shared" si="18"/>
        <v>0</v>
      </c>
      <c r="L56" s="73">
        <f t="shared" si="18"/>
        <v>0</v>
      </c>
      <c r="M56" s="73">
        <f t="shared" si="18"/>
        <v>0</v>
      </c>
      <c r="N56" s="73">
        <f t="shared" si="18"/>
        <v>0</v>
      </c>
      <c r="O56" s="73">
        <f t="shared" si="18"/>
        <v>0</v>
      </c>
      <c r="P56" s="73">
        <f t="shared" si="18"/>
        <v>0</v>
      </c>
      <c r="Q56" s="73">
        <f t="shared" si="18"/>
        <v>0</v>
      </c>
      <c r="R56" s="73">
        <f t="shared" si="18"/>
        <v>0</v>
      </c>
      <c r="S56" s="73">
        <f t="shared" si="18"/>
        <v>0</v>
      </c>
      <c r="T56" s="73">
        <f t="shared" si="18"/>
        <v>0</v>
      </c>
      <c r="U56" s="73">
        <f t="shared" si="18"/>
        <v>0</v>
      </c>
      <c r="V56" s="73">
        <f t="shared" si="18"/>
        <v>0</v>
      </c>
      <c r="W56" s="73">
        <f t="shared" si="18"/>
        <v>0</v>
      </c>
      <c r="X56" s="73">
        <f t="shared" si="18"/>
        <v>0</v>
      </c>
      <c r="Y56" s="73">
        <f t="shared" si="18"/>
        <v>0</v>
      </c>
      <c r="Z56" s="73">
        <f t="shared" si="18"/>
        <v>0</v>
      </c>
      <c r="AA56" s="73">
        <f t="shared" si="18"/>
        <v>0</v>
      </c>
      <c r="AB56" s="73">
        <f t="shared" si="18"/>
        <v>0</v>
      </c>
      <c r="AC56" s="73">
        <f t="shared" si="18"/>
        <v>0</v>
      </c>
      <c r="AD56" s="73">
        <f t="shared" si="18"/>
        <v>0</v>
      </c>
      <c r="AE56" s="73">
        <f t="shared" si="18"/>
        <v>0</v>
      </c>
      <c r="AF56" s="73">
        <f t="shared" si="18"/>
        <v>0</v>
      </c>
      <c r="AG56" s="73">
        <f t="shared" si="18"/>
        <v>0</v>
      </c>
      <c r="AH56" s="73">
        <f t="shared" si="18"/>
        <v>0</v>
      </c>
      <c r="AI56" s="73">
        <f t="shared" si="18"/>
        <v>0</v>
      </c>
      <c r="AJ56" s="73">
        <f t="shared" si="18"/>
        <v>0</v>
      </c>
      <c r="AK56" s="73">
        <f t="shared" si="18"/>
        <v>0</v>
      </c>
      <c r="AL56" s="73">
        <f t="shared" si="18"/>
        <v>0</v>
      </c>
      <c r="AM56" s="73">
        <f t="shared" si="18"/>
        <v>0</v>
      </c>
      <c r="AN56" s="73">
        <f t="shared" si="18"/>
        <v>0</v>
      </c>
      <c r="AO56" s="73">
        <f t="shared" si="18"/>
        <v>0</v>
      </c>
      <c r="AP56" s="73">
        <f t="shared" si="18"/>
        <v>0</v>
      </c>
      <c r="AQ56" s="73">
        <f t="shared" si="18"/>
        <v>0</v>
      </c>
      <c r="AR56" s="73">
        <f t="shared" si="18"/>
        <v>0</v>
      </c>
      <c r="AS56" s="73">
        <f t="shared" si="18"/>
        <v>0</v>
      </c>
      <c r="AT56" s="73">
        <f t="shared" si="18"/>
        <v>0</v>
      </c>
    </row>
    <row r="57" spans="1:46" ht="15.75" thickTop="1" x14ac:dyDescent="0.25">
      <c r="A57" s="39" t="s">
        <v>133</v>
      </c>
      <c r="B57" s="40"/>
      <c r="C57" s="41"/>
      <c r="D57" s="40"/>
      <c r="E57" s="42" t="s">
        <v>3</v>
      </c>
      <c r="F57" s="43">
        <f>SUM(G57:AT57)</f>
        <v>0</v>
      </c>
      <c r="G57" s="43">
        <f>IF(G56&gt;0,IF(G8&gt;500000,G56*0.31,G56*0.28),0)</f>
        <v>0</v>
      </c>
      <c r="H57" s="43">
        <f t="shared" ref="H57:AT57" si="19">IF(H56&gt;0,IF(H8&gt;500000,H56*0.31,H56*0.28),0)</f>
        <v>0</v>
      </c>
      <c r="I57" s="43">
        <f t="shared" si="19"/>
        <v>0</v>
      </c>
      <c r="J57" s="43">
        <f t="shared" si="19"/>
        <v>0</v>
      </c>
      <c r="K57" s="43">
        <f t="shared" si="19"/>
        <v>0</v>
      </c>
      <c r="L57" s="43">
        <f t="shared" si="19"/>
        <v>0</v>
      </c>
      <c r="M57" s="43">
        <f t="shared" si="19"/>
        <v>0</v>
      </c>
      <c r="N57" s="43">
        <f t="shared" si="19"/>
        <v>0</v>
      </c>
      <c r="O57" s="43">
        <f t="shared" si="19"/>
        <v>0</v>
      </c>
      <c r="P57" s="43">
        <f t="shared" si="19"/>
        <v>0</v>
      </c>
      <c r="Q57" s="43">
        <f t="shared" si="19"/>
        <v>0</v>
      </c>
      <c r="R57" s="43">
        <f t="shared" si="19"/>
        <v>0</v>
      </c>
      <c r="S57" s="43">
        <f t="shared" si="19"/>
        <v>0</v>
      </c>
      <c r="T57" s="43">
        <f t="shared" si="19"/>
        <v>0</v>
      </c>
      <c r="U57" s="43">
        <f t="shared" si="19"/>
        <v>0</v>
      </c>
      <c r="V57" s="43">
        <f t="shared" si="19"/>
        <v>0</v>
      </c>
      <c r="W57" s="43">
        <f t="shared" si="19"/>
        <v>0</v>
      </c>
      <c r="X57" s="43">
        <f t="shared" si="19"/>
        <v>0</v>
      </c>
      <c r="Y57" s="43">
        <f t="shared" si="19"/>
        <v>0</v>
      </c>
      <c r="Z57" s="43">
        <f t="shared" si="19"/>
        <v>0</v>
      </c>
      <c r="AA57" s="43">
        <f t="shared" si="19"/>
        <v>0</v>
      </c>
      <c r="AB57" s="43">
        <f t="shared" si="19"/>
        <v>0</v>
      </c>
      <c r="AC57" s="43">
        <f t="shared" si="19"/>
        <v>0</v>
      </c>
      <c r="AD57" s="43">
        <f t="shared" si="19"/>
        <v>0</v>
      </c>
      <c r="AE57" s="43">
        <f t="shared" si="19"/>
        <v>0</v>
      </c>
      <c r="AF57" s="43">
        <f t="shared" si="19"/>
        <v>0</v>
      </c>
      <c r="AG57" s="43">
        <f t="shared" si="19"/>
        <v>0</v>
      </c>
      <c r="AH57" s="43">
        <f t="shared" si="19"/>
        <v>0</v>
      </c>
      <c r="AI57" s="43">
        <f t="shared" si="19"/>
        <v>0</v>
      </c>
      <c r="AJ57" s="43">
        <f t="shared" si="19"/>
        <v>0</v>
      </c>
      <c r="AK57" s="43">
        <f t="shared" si="19"/>
        <v>0</v>
      </c>
      <c r="AL57" s="43">
        <f t="shared" si="19"/>
        <v>0</v>
      </c>
      <c r="AM57" s="43">
        <f t="shared" si="19"/>
        <v>0</v>
      </c>
      <c r="AN57" s="43">
        <f t="shared" si="19"/>
        <v>0</v>
      </c>
      <c r="AO57" s="43">
        <f t="shared" si="19"/>
        <v>0</v>
      </c>
      <c r="AP57" s="43">
        <f t="shared" si="19"/>
        <v>0</v>
      </c>
      <c r="AQ57" s="43">
        <f t="shared" si="19"/>
        <v>0</v>
      </c>
      <c r="AR57" s="43">
        <f t="shared" si="19"/>
        <v>0</v>
      </c>
      <c r="AS57" s="43">
        <f t="shared" si="19"/>
        <v>0</v>
      </c>
      <c r="AT57" s="43">
        <f t="shared" si="19"/>
        <v>0</v>
      </c>
    </row>
    <row r="58" spans="1:46" x14ac:dyDescent="0.25">
      <c r="A58" s="16"/>
      <c r="B58" s="16" t="s">
        <v>128</v>
      </c>
      <c r="C58" s="16"/>
      <c r="D58" s="23"/>
      <c r="E58" s="25" t="s">
        <v>3</v>
      </c>
      <c r="F58" s="74">
        <f>IF(ISERROR(F57/F56),0,F57/F56)</f>
        <v>0</v>
      </c>
      <c r="G58" s="74">
        <f t="shared" ref="G58:AT58" si="20">IF(ISERROR(G57/G56),0,G57/G56)</f>
        <v>0</v>
      </c>
      <c r="H58" s="74">
        <f t="shared" si="20"/>
        <v>0</v>
      </c>
      <c r="I58" s="74">
        <f t="shared" si="20"/>
        <v>0</v>
      </c>
      <c r="J58" s="74">
        <f t="shared" si="20"/>
        <v>0</v>
      </c>
      <c r="K58" s="74">
        <f t="shared" si="20"/>
        <v>0</v>
      </c>
      <c r="L58" s="74">
        <f t="shared" si="20"/>
        <v>0</v>
      </c>
      <c r="M58" s="74">
        <f t="shared" si="20"/>
        <v>0</v>
      </c>
      <c r="N58" s="74">
        <f t="shared" si="20"/>
        <v>0</v>
      </c>
      <c r="O58" s="74">
        <f t="shared" si="20"/>
        <v>0</v>
      </c>
      <c r="P58" s="74">
        <f t="shared" si="20"/>
        <v>0</v>
      </c>
      <c r="Q58" s="74">
        <f t="shared" si="20"/>
        <v>0</v>
      </c>
      <c r="R58" s="74">
        <f t="shared" si="20"/>
        <v>0</v>
      </c>
      <c r="S58" s="74">
        <f t="shared" si="20"/>
        <v>0</v>
      </c>
      <c r="T58" s="74">
        <f t="shared" si="20"/>
        <v>0</v>
      </c>
      <c r="U58" s="74">
        <f t="shared" si="20"/>
        <v>0</v>
      </c>
      <c r="V58" s="74">
        <f t="shared" si="20"/>
        <v>0</v>
      </c>
      <c r="W58" s="74">
        <f t="shared" si="20"/>
        <v>0</v>
      </c>
      <c r="X58" s="74">
        <f t="shared" si="20"/>
        <v>0</v>
      </c>
      <c r="Y58" s="74">
        <f t="shared" si="20"/>
        <v>0</v>
      </c>
      <c r="Z58" s="74">
        <f t="shared" si="20"/>
        <v>0</v>
      </c>
      <c r="AA58" s="74">
        <f t="shared" si="20"/>
        <v>0</v>
      </c>
      <c r="AB58" s="74">
        <f t="shared" si="20"/>
        <v>0</v>
      </c>
      <c r="AC58" s="74">
        <f t="shared" si="20"/>
        <v>0</v>
      </c>
      <c r="AD58" s="74">
        <f t="shared" si="20"/>
        <v>0</v>
      </c>
      <c r="AE58" s="74">
        <f t="shared" si="20"/>
        <v>0</v>
      </c>
      <c r="AF58" s="74">
        <f t="shared" si="20"/>
        <v>0</v>
      </c>
      <c r="AG58" s="74">
        <f t="shared" si="20"/>
        <v>0</v>
      </c>
      <c r="AH58" s="74">
        <f t="shared" si="20"/>
        <v>0</v>
      </c>
      <c r="AI58" s="74">
        <f t="shared" si="20"/>
        <v>0</v>
      </c>
      <c r="AJ58" s="74">
        <f t="shared" si="20"/>
        <v>0</v>
      </c>
      <c r="AK58" s="74">
        <f t="shared" si="20"/>
        <v>0</v>
      </c>
      <c r="AL58" s="74">
        <f t="shared" si="20"/>
        <v>0</v>
      </c>
      <c r="AM58" s="74">
        <f t="shared" si="20"/>
        <v>0</v>
      </c>
      <c r="AN58" s="74">
        <f t="shared" si="20"/>
        <v>0</v>
      </c>
      <c r="AO58" s="74">
        <f t="shared" si="20"/>
        <v>0</v>
      </c>
      <c r="AP58" s="74">
        <f t="shared" si="20"/>
        <v>0</v>
      </c>
      <c r="AQ58" s="74">
        <f t="shared" si="20"/>
        <v>0</v>
      </c>
      <c r="AR58" s="74">
        <f t="shared" si="20"/>
        <v>0</v>
      </c>
      <c r="AS58" s="74">
        <f t="shared" si="20"/>
        <v>0</v>
      </c>
      <c r="AT58" s="74">
        <f t="shared" si="20"/>
        <v>0</v>
      </c>
    </row>
    <row r="59" spans="1:46" ht="15.75" thickBot="1" x14ac:dyDescent="0.3">
      <c r="A59" s="16"/>
      <c r="B59" s="16"/>
      <c r="C59" s="16"/>
      <c r="D59" s="23"/>
      <c r="E59" s="25"/>
      <c r="F59" s="2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1:46" ht="15.75" thickTop="1" x14ac:dyDescent="0.25">
      <c r="A60" s="69" t="s">
        <v>129</v>
      </c>
      <c r="B60" s="70"/>
      <c r="C60" s="71"/>
      <c r="D60" s="70"/>
      <c r="E60" s="72" t="s">
        <v>3</v>
      </c>
      <c r="F60" s="73">
        <f>SUM(G60:AT60)</f>
        <v>0</v>
      </c>
      <c r="G60" s="73">
        <f>G56-G57</f>
        <v>0</v>
      </c>
      <c r="H60" s="73">
        <f t="shared" ref="H60:AT60" si="21">H56-H57</f>
        <v>0</v>
      </c>
      <c r="I60" s="73">
        <f t="shared" si="21"/>
        <v>0</v>
      </c>
      <c r="J60" s="73">
        <f t="shared" si="21"/>
        <v>0</v>
      </c>
      <c r="K60" s="73">
        <f t="shared" si="21"/>
        <v>0</v>
      </c>
      <c r="L60" s="73">
        <f t="shared" si="21"/>
        <v>0</v>
      </c>
      <c r="M60" s="73">
        <f t="shared" si="21"/>
        <v>0</v>
      </c>
      <c r="N60" s="73">
        <f t="shared" si="21"/>
        <v>0</v>
      </c>
      <c r="O60" s="73">
        <f t="shared" si="21"/>
        <v>0</v>
      </c>
      <c r="P60" s="73">
        <f t="shared" si="21"/>
        <v>0</v>
      </c>
      <c r="Q60" s="73">
        <f t="shared" si="21"/>
        <v>0</v>
      </c>
      <c r="R60" s="73">
        <f t="shared" si="21"/>
        <v>0</v>
      </c>
      <c r="S60" s="73">
        <f t="shared" si="21"/>
        <v>0</v>
      </c>
      <c r="T60" s="73">
        <f t="shared" si="21"/>
        <v>0</v>
      </c>
      <c r="U60" s="73">
        <f t="shared" si="21"/>
        <v>0</v>
      </c>
      <c r="V60" s="73">
        <f t="shared" si="21"/>
        <v>0</v>
      </c>
      <c r="W60" s="73">
        <f t="shared" si="21"/>
        <v>0</v>
      </c>
      <c r="X60" s="73">
        <f t="shared" si="21"/>
        <v>0</v>
      </c>
      <c r="Y60" s="73">
        <f t="shared" si="21"/>
        <v>0</v>
      </c>
      <c r="Z60" s="73">
        <f t="shared" si="21"/>
        <v>0</v>
      </c>
      <c r="AA60" s="73">
        <f t="shared" si="21"/>
        <v>0</v>
      </c>
      <c r="AB60" s="73">
        <f t="shared" si="21"/>
        <v>0</v>
      </c>
      <c r="AC60" s="73">
        <f t="shared" si="21"/>
        <v>0</v>
      </c>
      <c r="AD60" s="73">
        <f t="shared" si="21"/>
        <v>0</v>
      </c>
      <c r="AE60" s="73">
        <f t="shared" si="21"/>
        <v>0</v>
      </c>
      <c r="AF60" s="73">
        <f t="shared" si="21"/>
        <v>0</v>
      </c>
      <c r="AG60" s="73">
        <f t="shared" si="21"/>
        <v>0</v>
      </c>
      <c r="AH60" s="73">
        <f t="shared" si="21"/>
        <v>0</v>
      </c>
      <c r="AI60" s="73">
        <f t="shared" si="21"/>
        <v>0</v>
      </c>
      <c r="AJ60" s="73">
        <f t="shared" si="21"/>
        <v>0</v>
      </c>
      <c r="AK60" s="73">
        <f t="shared" si="21"/>
        <v>0</v>
      </c>
      <c r="AL60" s="73">
        <f t="shared" si="21"/>
        <v>0</v>
      </c>
      <c r="AM60" s="73">
        <f t="shared" si="21"/>
        <v>0</v>
      </c>
      <c r="AN60" s="73">
        <f t="shared" si="21"/>
        <v>0</v>
      </c>
      <c r="AO60" s="73">
        <f t="shared" si="21"/>
        <v>0</v>
      </c>
      <c r="AP60" s="73">
        <f t="shared" si="21"/>
        <v>0</v>
      </c>
      <c r="AQ60" s="73">
        <f t="shared" si="21"/>
        <v>0</v>
      </c>
      <c r="AR60" s="73">
        <f t="shared" si="21"/>
        <v>0</v>
      </c>
      <c r="AS60" s="73">
        <f t="shared" si="21"/>
        <v>0</v>
      </c>
      <c r="AT60" s="73">
        <f t="shared" si="21"/>
        <v>0</v>
      </c>
    </row>
    <row r="61" spans="1:46" ht="15.75" thickBot="1" x14ac:dyDescent="0.3">
      <c r="A61" s="28"/>
      <c r="B61" s="24"/>
      <c r="C61" s="16"/>
      <c r="D61" s="24"/>
      <c r="E61" s="25"/>
      <c r="F61" s="29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9"/>
      <c r="AL61" s="16"/>
      <c r="AM61" s="16"/>
      <c r="AN61" s="16"/>
      <c r="AO61" s="16"/>
      <c r="AP61" s="16"/>
      <c r="AQ61" s="16"/>
      <c r="AR61" s="16"/>
      <c r="AS61" s="16"/>
      <c r="AT61" s="16"/>
    </row>
    <row r="62" spans="1:46" s="2" customFormat="1" ht="16.5" thickTop="1" thickBot="1" x14ac:dyDescent="0.3">
      <c r="A62" s="33" t="s">
        <v>88</v>
      </c>
      <c r="B62" s="34"/>
      <c r="C62" s="35"/>
      <c r="D62" s="34"/>
      <c r="E62" s="36"/>
      <c r="F62" s="37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8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1:46" ht="15.75" thickTop="1" x14ac:dyDescent="0.25">
      <c r="A63" s="31" t="s">
        <v>138</v>
      </c>
      <c r="B63" s="17" t="s">
        <v>87</v>
      </c>
      <c r="C63" s="16"/>
      <c r="D63" s="24"/>
      <c r="E63" s="25" t="s">
        <v>3</v>
      </c>
      <c r="F63" s="29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9"/>
      <c r="AL63" s="16"/>
      <c r="AM63" s="16"/>
      <c r="AN63" s="16"/>
      <c r="AO63" s="16"/>
      <c r="AP63" s="16"/>
      <c r="AQ63" s="16"/>
      <c r="AR63" s="16"/>
      <c r="AS63" s="16"/>
      <c r="AT63" s="16"/>
    </row>
    <row r="64" spans="1:46" x14ac:dyDescent="0.25">
      <c r="A64" s="31"/>
      <c r="B64" s="24" t="s">
        <v>5</v>
      </c>
      <c r="C64" s="16"/>
      <c r="D64" s="24"/>
      <c r="E64" s="25" t="s">
        <v>3</v>
      </c>
      <c r="F64" s="29">
        <f>SUM(G64:AT64)</f>
        <v>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9"/>
      <c r="AL64" s="16"/>
      <c r="AM64" s="16"/>
      <c r="AN64" s="16"/>
      <c r="AO64" s="16"/>
      <c r="AP64" s="16"/>
      <c r="AQ64" s="16"/>
      <c r="AR64" s="16"/>
      <c r="AS64" s="16"/>
      <c r="AT64" s="16"/>
    </row>
    <row r="65" spans="1:46" x14ac:dyDescent="0.25">
      <c r="A65" s="31"/>
      <c r="B65" s="24" t="s">
        <v>6</v>
      </c>
      <c r="C65" s="16"/>
      <c r="D65" s="24"/>
      <c r="E65" s="25" t="s">
        <v>3</v>
      </c>
      <c r="F65" s="29">
        <f t="shared" si="2"/>
        <v>0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9"/>
      <c r="AL65" s="16"/>
      <c r="AM65" s="16"/>
      <c r="AN65" s="16"/>
      <c r="AO65" s="16"/>
      <c r="AP65" s="16"/>
      <c r="AQ65" s="16"/>
      <c r="AR65" s="16"/>
      <c r="AS65" s="16"/>
      <c r="AT65" s="16"/>
    </row>
    <row r="66" spans="1:46" x14ac:dyDescent="0.25">
      <c r="A66" s="31"/>
      <c r="B66" s="24" t="s">
        <v>78</v>
      </c>
      <c r="C66" s="16"/>
      <c r="D66" s="24"/>
      <c r="E66" s="25" t="s">
        <v>3</v>
      </c>
      <c r="F66" s="29">
        <f t="shared" si="2"/>
        <v>0</v>
      </c>
      <c r="G66" s="25">
        <f>G64+G65</f>
        <v>0</v>
      </c>
      <c r="H66" s="25">
        <f t="shared" ref="H66:AT66" si="22">H64+H65</f>
        <v>0</v>
      </c>
      <c r="I66" s="25">
        <f t="shared" si="22"/>
        <v>0</v>
      </c>
      <c r="J66" s="25">
        <f t="shared" si="22"/>
        <v>0</v>
      </c>
      <c r="K66" s="25">
        <f t="shared" si="22"/>
        <v>0</v>
      </c>
      <c r="L66" s="25">
        <f t="shared" si="22"/>
        <v>0</v>
      </c>
      <c r="M66" s="25">
        <f t="shared" si="22"/>
        <v>0</v>
      </c>
      <c r="N66" s="25">
        <f t="shared" si="22"/>
        <v>0</v>
      </c>
      <c r="O66" s="25">
        <f t="shared" si="22"/>
        <v>0</v>
      </c>
      <c r="P66" s="25">
        <f t="shared" si="22"/>
        <v>0</v>
      </c>
      <c r="Q66" s="25">
        <f t="shared" si="22"/>
        <v>0</v>
      </c>
      <c r="R66" s="25">
        <f t="shared" si="22"/>
        <v>0</v>
      </c>
      <c r="S66" s="25">
        <f t="shared" si="22"/>
        <v>0</v>
      </c>
      <c r="T66" s="25">
        <f t="shared" si="22"/>
        <v>0</v>
      </c>
      <c r="U66" s="25">
        <f t="shared" si="22"/>
        <v>0</v>
      </c>
      <c r="V66" s="25">
        <f t="shared" si="22"/>
        <v>0</v>
      </c>
      <c r="W66" s="25">
        <f t="shared" si="22"/>
        <v>0</v>
      </c>
      <c r="X66" s="25">
        <f t="shared" si="22"/>
        <v>0</v>
      </c>
      <c r="Y66" s="25">
        <f t="shared" si="22"/>
        <v>0</v>
      </c>
      <c r="Z66" s="25">
        <f t="shared" si="22"/>
        <v>0</v>
      </c>
      <c r="AA66" s="25">
        <f t="shared" si="22"/>
        <v>0</v>
      </c>
      <c r="AB66" s="25">
        <f t="shared" si="22"/>
        <v>0</v>
      </c>
      <c r="AC66" s="25">
        <f t="shared" si="22"/>
        <v>0</v>
      </c>
      <c r="AD66" s="25">
        <f t="shared" si="22"/>
        <v>0</v>
      </c>
      <c r="AE66" s="25">
        <f t="shared" si="22"/>
        <v>0</v>
      </c>
      <c r="AF66" s="25">
        <f t="shared" si="22"/>
        <v>0</v>
      </c>
      <c r="AG66" s="25">
        <f t="shared" si="22"/>
        <v>0</v>
      </c>
      <c r="AH66" s="25">
        <f t="shared" si="22"/>
        <v>0</v>
      </c>
      <c r="AI66" s="25">
        <f t="shared" si="22"/>
        <v>0</v>
      </c>
      <c r="AJ66" s="25">
        <f t="shared" si="22"/>
        <v>0</v>
      </c>
      <c r="AK66" s="25">
        <f t="shared" si="22"/>
        <v>0</v>
      </c>
      <c r="AL66" s="25">
        <f t="shared" si="22"/>
        <v>0</v>
      </c>
      <c r="AM66" s="25">
        <f t="shared" si="22"/>
        <v>0</v>
      </c>
      <c r="AN66" s="25">
        <f t="shared" si="22"/>
        <v>0</v>
      </c>
      <c r="AO66" s="25">
        <f t="shared" si="22"/>
        <v>0</v>
      </c>
      <c r="AP66" s="25">
        <f t="shared" si="22"/>
        <v>0</v>
      </c>
      <c r="AQ66" s="25">
        <f t="shared" si="22"/>
        <v>0</v>
      </c>
      <c r="AR66" s="25">
        <f t="shared" si="22"/>
        <v>0</v>
      </c>
      <c r="AS66" s="25">
        <f t="shared" si="22"/>
        <v>0</v>
      </c>
      <c r="AT66" s="25">
        <f t="shared" si="22"/>
        <v>0</v>
      </c>
    </row>
    <row r="67" spans="1:46" x14ac:dyDescent="0.25">
      <c r="A67" s="31"/>
      <c r="B67" s="24"/>
      <c r="C67" s="16"/>
      <c r="D67" s="24"/>
      <c r="E67" s="25"/>
      <c r="F67" s="29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</row>
    <row r="68" spans="1:46" x14ac:dyDescent="0.25">
      <c r="A68" s="31" t="s">
        <v>139</v>
      </c>
      <c r="B68" s="17" t="s">
        <v>87</v>
      </c>
      <c r="C68" s="16"/>
      <c r="D68" s="24"/>
      <c r="E68" s="25" t="s">
        <v>3</v>
      </c>
      <c r="F68" s="29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9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1:46" x14ac:dyDescent="0.25">
      <c r="A69" s="31"/>
      <c r="B69" s="24" t="s">
        <v>5</v>
      </c>
      <c r="C69" s="16"/>
      <c r="D69" s="24"/>
      <c r="E69" s="25" t="s">
        <v>3</v>
      </c>
      <c r="F69" s="29">
        <f>SUM(G69:AT69)</f>
        <v>0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9"/>
      <c r="AL69" s="16"/>
      <c r="AM69" s="16"/>
      <c r="AN69" s="16"/>
      <c r="AO69" s="16"/>
      <c r="AP69" s="16"/>
      <c r="AQ69" s="16"/>
      <c r="AR69" s="16"/>
      <c r="AS69" s="16"/>
      <c r="AT69" s="16"/>
    </row>
    <row r="70" spans="1:46" x14ac:dyDescent="0.25">
      <c r="A70" s="31"/>
      <c r="B70" s="24" t="s">
        <v>6</v>
      </c>
      <c r="C70" s="16"/>
      <c r="D70" s="24"/>
      <c r="E70" s="25" t="s">
        <v>3</v>
      </c>
      <c r="F70" s="29">
        <f t="shared" ref="F70:F71" si="23">SUM(G70:AT70)</f>
        <v>0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9"/>
      <c r="AL70" s="16"/>
      <c r="AM70" s="16"/>
      <c r="AN70" s="16"/>
      <c r="AO70" s="16"/>
      <c r="AP70" s="16"/>
      <c r="AQ70" s="16"/>
      <c r="AR70" s="16"/>
      <c r="AS70" s="16"/>
      <c r="AT70" s="16"/>
    </row>
    <row r="71" spans="1:46" x14ac:dyDescent="0.25">
      <c r="A71" s="31"/>
      <c r="B71" s="24" t="s">
        <v>78</v>
      </c>
      <c r="C71" s="16"/>
      <c r="D71" s="24"/>
      <c r="E71" s="25" t="s">
        <v>3</v>
      </c>
      <c r="F71" s="29">
        <f t="shared" si="23"/>
        <v>0</v>
      </c>
      <c r="G71" s="25">
        <f>G69+G70</f>
        <v>0</v>
      </c>
      <c r="H71" s="25">
        <f t="shared" ref="H71:AT71" si="24">H69+H70</f>
        <v>0</v>
      </c>
      <c r="I71" s="25">
        <f t="shared" si="24"/>
        <v>0</v>
      </c>
      <c r="J71" s="25">
        <f t="shared" si="24"/>
        <v>0</v>
      </c>
      <c r="K71" s="25">
        <f t="shared" si="24"/>
        <v>0</v>
      </c>
      <c r="L71" s="25">
        <f t="shared" si="24"/>
        <v>0</v>
      </c>
      <c r="M71" s="25">
        <f t="shared" si="24"/>
        <v>0</v>
      </c>
      <c r="N71" s="25">
        <f t="shared" si="24"/>
        <v>0</v>
      </c>
      <c r="O71" s="25">
        <f t="shared" si="24"/>
        <v>0</v>
      </c>
      <c r="P71" s="25">
        <f t="shared" si="24"/>
        <v>0</v>
      </c>
      <c r="Q71" s="25">
        <f t="shared" si="24"/>
        <v>0</v>
      </c>
      <c r="R71" s="25">
        <f t="shared" si="24"/>
        <v>0</v>
      </c>
      <c r="S71" s="25">
        <f t="shared" si="24"/>
        <v>0</v>
      </c>
      <c r="T71" s="25">
        <f t="shared" si="24"/>
        <v>0</v>
      </c>
      <c r="U71" s="25">
        <f t="shared" si="24"/>
        <v>0</v>
      </c>
      <c r="V71" s="25">
        <f t="shared" si="24"/>
        <v>0</v>
      </c>
      <c r="W71" s="25">
        <f t="shared" si="24"/>
        <v>0</v>
      </c>
      <c r="X71" s="25">
        <f t="shared" si="24"/>
        <v>0</v>
      </c>
      <c r="Y71" s="25">
        <f t="shared" si="24"/>
        <v>0</v>
      </c>
      <c r="Z71" s="25">
        <f t="shared" si="24"/>
        <v>0</v>
      </c>
      <c r="AA71" s="25">
        <f t="shared" si="24"/>
        <v>0</v>
      </c>
      <c r="AB71" s="25">
        <f t="shared" si="24"/>
        <v>0</v>
      </c>
      <c r="AC71" s="25">
        <f t="shared" si="24"/>
        <v>0</v>
      </c>
      <c r="AD71" s="25">
        <f t="shared" si="24"/>
        <v>0</v>
      </c>
      <c r="AE71" s="25">
        <f t="shared" si="24"/>
        <v>0</v>
      </c>
      <c r="AF71" s="25">
        <f t="shared" si="24"/>
        <v>0</v>
      </c>
      <c r="AG71" s="25">
        <f t="shared" si="24"/>
        <v>0</v>
      </c>
      <c r="AH71" s="25">
        <f t="shared" si="24"/>
        <v>0</v>
      </c>
      <c r="AI71" s="25">
        <f t="shared" si="24"/>
        <v>0</v>
      </c>
      <c r="AJ71" s="25">
        <f t="shared" si="24"/>
        <v>0</v>
      </c>
      <c r="AK71" s="25">
        <f t="shared" si="24"/>
        <v>0</v>
      </c>
      <c r="AL71" s="25">
        <f t="shared" si="24"/>
        <v>0</v>
      </c>
      <c r="AM71" s="25">
        <f t="shared" si="24"/>
        <v>0</v>
      </c>
      <c r="AN71" s="25">
        <f t="shared" si="24"/>
        <v>0</v>
      </c>
      <c r="AO71" s="25">
        <f t="shared" si="24"/>
        <v>0</v>
      </c>
      <c r="AP71" s="25">
        <f t="shared" si="24"/>
        <v>0</v>
      </c>
      <c r="AQ71" s="25">
        <f t="shared" si="24"/>
        <v>0</v>
      </c>
      <c r="AR71" s="25">
        <f t="shared" si="24"/>
        <v>0</v>
      </c>
      <c r="AS71" s="25">
        <f t="shared" si="24"/>
        <v>0</v>
      </c>
      <c r="AT71" s="25">
        <f t="shared" si="24"/>
        <v>0</v>
      </c>
    </row>
    <row r="72" spans="1:46" x14ac:dyDescent="0.25">
      <c r="A72" s="31"/>
      <c r="B72" s="24"/>
      <c r="C72" s="16"/>
      <c r="D72" s="24"/>
      <c r="E72" s="25"/>
      <c r="F72" s="29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</row>
    <row r="73" spans="1:46" x14ac:dyDescent="0.25">
      <c r="A73" s="31" t="s">
        <v>140</v>
      </c>
      <c r="B73" s="17" t="s">
        <v>87</v>
      </c>
      <c r="C73" s="16"/>
      <c r="D73" s="24"/>
      <c r="E73" s="25" t="s">
        <v>3</v>
      </c>
      <c r="F73" s="29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9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6" x14ac:dyDescent="0.25">
      <c r="A74" s="31"/>
      <c r="B74" s="24" t="s">
        <v>5</v>
      </c>
      <c r="C74" s="16"/>
      <c r="D74" s="24"/>
      <c r="E74" s="25" t="s">
        <v>3</v>
      </c>
      <c r="F74" s="29">
        <f>SUM(G74:AT74)</f>
        <v>0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19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6" x14ac:dyDescent="0.25">
      <c r="A75" s="31"/>
      <c r="B75" s="24" t="s">
        <v>6</v>
      </c>
      <c r="C75" s="16"/>
      <c r="D75" s="24"/>
      <c r="E75" s="25" t="s">
        <v>3</v>
      </c>
      <c r="F75" s="29">
        <f t="shared" ref="F75:F76" si="25">SUM(G75:AT75)</f>
        <v>0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19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x14ac:dyDescent="0.25">
      <c r="A76" s="31"/>
      <c r="B76" s="24" t="s">
        <v>78</v>
      </c>
      <c r="C76" s="16"/>
      <c r="D76" s="24"/>
      <c r="E76" s="25" t="s">
        <v>3</v>
      </c>
      <c r="F76" s="29">
        <f t="shared" si="25"/>
        <v>0</v>
      </c>
      <c r="G76" s="25">
        <f>G74+G75</f>
        <v>0</v>
      </c>
      <c r="H76" s="25">
        <f t="shared" ref="H76:AT76" si="26">H74+H75</f>
        <v>0</v>
      </c>
      <c r="I76" s="25">
        <f t="shared" si="26"/>
        <v>0</v>
      </c>
      <c r="J76" s="25">
        <f t="shared" si="26"/>
        <v>0</v>
      </c>
      <c r="K76" s="25">
        <f t="shared" si="26"/>
        <v>0</v>
      </c>
      <c r="L76" s="25">
        <f t="shared" si="26"/>
        <v>0</v>
      </c>
      <c r="M76" s="25">
        <f t="shared" si="26"/>
        <v>0</v>
      </c>
      <c r="N76" s="25">
        <f t="shared" si="26"/>
        <v>0</v>
      </c>
      <c r="O76" s="25">
        <f t="shared" si="26"/>
        <v>0</v>
      </c>
      <c r="P76" s="25">
        <f t="shared" si="26"/>
        <v>0</v>
      </c>
      <c r="Q76" s="25">
        <f t="shared" si="26"/>
        <v>0</v>
      </c>
      <c r="R76" s="25">
        <f t="shared" si="26"/>
        <v>0</v>
      </c>
      <c r="S76" s="25">
        <f t="shared" si="26"/>
        <v>0</v>
      </c>
      <c r="T76" s="25">
        <f t="shared" si="26"/>
        <v>0</v>
      </c>
      <c r="U76" s="25">
        <f t="shared" si="26"/>
        <v>0</v>
      </c>
      <c r="V76" s="25">
        <f t="shared" si="26"/>
        <v>0</v>
      </c>
      <c r="W76" s="25">
        <f t="shared" si="26"/>
        <v>0</v>
      </c>
      <c r="X76" s="25">
        <f t="shared" si="26"/>
        <v>0</v>
      </c>
      <c r="Y76" s="25">
        <f t="shared" si="26"/>
        <v>0</v>
      </c>
      <c r="Z76" s="25">
        <f t="shared" si="26"/>
        <v>0</v>
      </c>
      <c r="AA76" s="25">
        <f t="shared" si="26"/>
        <v>0</v>
      </c>
      <c r="AB76" s="25">
        <f t="shared" si="26"/>
        <v>0</v>
      </c>
      <c r="AC76" s="25">
        <f t="shared" si="26"/>
        <v>0</v>
      </c>
      <c r="AD76" s="25">
        <f t="shared" si="26"/>
        <v>0</v>
      </c>
      <c r="AE76" s="25">
        <f t="shared" si="26"/>
        <v>0</v>
      </c>
      <c r="AF76" s="25">
        <f t="shared" si="26"/>
        <v>0</v>
      </c>
      <c r="AG76" s="25">
        <f t="shared" si="26"/>
        <v>0</v>
      </c>
      <c r="AH76" s="25">
        <f t="shared" si="26"/>
        <v>0</v>
      </c>
      <c r="AI76" s="25">
        <f t="shared" si="26"/>
        <v>0</v>
      </c>
      <c r="AJ76" s="25">
        <f t="shared" si="26"/>
        <v>0</v>
      </c>
      <c r="AK76" s="25">
        <f t="shared" si="26"/>
        <v>0</v>
      </c>
      <c r="AL76" s="25">
        <f t="shared" si="26"/>
        <v>0</v>
      </c>
      <c r="AM76" s="25">
        <f t="shared" si="26"/>
        <v>0</v>
      </c>
      <c r="AN76" s="25">
        <f t="shared" si="26"/>
        <v>0</v>
      </c>
      <c r="AO76" s="25">
        <f t="shared" si="26"/>
        <v>0</v>
      </c>
      <c r="AP76" s="25">
        <f t="shared" si="26"/>
        <v>0</v>
      </c>
      <c r="AQ76" s="25">
        <f t="shared" si="26"/>
        <v>0</v>
      </c>
      <c r="AR76" s="25">
        <f t="shared" si="26"/>
        <v>0</v>
      </c>
      <c r="AS76" s="25">
        <f t="shared" si="26"/>
        <v>0</v>
      </c>
      <c r="AT76" s="25">
        <f t="shared" si="26"/>
        <v>0</v>
      </c>
    </row>
    <row r="77" spans="1:46" ht="15.75" thickBot="1" x14ac:dyDescent="0.3">
      <c r="A77" s="31"/>
      <c r="B77" s="24"/>
      <c r="C77" s="16"/>
      <c r="D77" s="24"/>
      <c r="E77" s="25"/>
      <c r="F77" s="29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19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s="2" customFormat="1" ht="16.5" thickTop="1" thickBot="1" x14ac:dyDescent="0.3">
      <c r="A78" s="33" t="s">
        <v>89</v>
      </c>
      <c r="B78" s="34"/>
      <c r="C78" s="35"/>
      <c r="D78" s="34"/>
      <c r="E78" s="36" t="s">
        <v>3</v>
      </c>
      <c r="F78" s="37">
        <f>SUM(G78:AT78)</f>
        <v>0</v>
      </c>
      <c r="G78" s="37">
        <f>G79-G80-G84+G85+G87-G86</f>
        <v>0</v>
      </c>
      <c r="H78" s="37">
        <f t="shared" ref="H78:AT78" si="27">H79-H80-H84+H85+H87-H86</f>
        <v>0</v>
      </c>
      <c r="I78" s="37">
        <f t="shared" si="27"/>
        <v>0</v>
      </c>
      <c r="J78" s="37">
        <f t="shared" si="27"/>
        <v>0</v>
      </c>
      <c r="K78" s="37">
        <f t="shared" si="27"/>
        <v>0</v>
      </c>
      <c r="L78" s="37">
        <f t="shared" si="27"/>
        <v>0</v>
      </c>
      <c r="M78" s="37">
        <f t="shared" si="27"/>
        <v>0</v>
      </c>
      <c r="N78" s="37">
        <f t="shared" si="27"/>
        <v>0</v>
      </c>
      <c r="O78" s="37">
        <f t="shared" si="27"/>
        <v>0</v>
      </c>
      <c r="P78" s="37">
        <f t="shared" si="27"/>
        <v>0</v>
      </c>
      <c r="Q78" s="37">
        <f t="shared" si="27"/>
        <v>0</v>
      </c>
      <c r="R78" s="37">
        <f t="shared" si="27"/>
        <v>0</v>
      </c>
      <c r="S78" s="37">
        <f t="shared" si="27"/>
        <v>0</v>
      </c>
      <c r="T78" s="37">
        <f t="shared" si="27"/>
        <v>0</v>
      </c>
      <c r="U78" s="37">
        <f t="shared" si="27"/>
        <v>0</v>
      </c>
      <c r="V78" s="37">
        <f t="shared" si="27"/>
        <v>0</v>
      </c>
      <c r="W78" s="37">
        <f t="shared" si="27"/>
        <v>0</v>
      </c>
      <c r="X78" s="37">
        <f t="shared" si="27"/>
        <v>0</v>
      </c>
      <c r="Y78" s="37">
        <f t="shared" si="27"/>
        <v>0</v>
      </c>
      <c r="Z78" s="37">
        <f t="shared" si="27"/>
        <v>0</v>
      </c>
      <c r="AA78" s="37">
        <f t="shared" si="27"/>
        <v>0</v>
      </c>
      <c r="AB78" s="37">
        <f t="shared" si="27"/>
        <v>0</v>
      </c>
      <c r="AC78" s="37">
        <f t="shared" si="27"/>
        <v>0</v>
      </c>
      <c r="AD78" s="37">
        <f t="shared" si="27"/>
        <v>0</v>
      </c>
      <c r="AE78" s="37">
        <f t="shared" si="27"/>
        <v>0</v>
      </c>
      <c r="AF78" s="37">
        <f t="shared" si="27"/>
        <v>0</v>
      </c>
      <c r="AG78" s="37">
        <f t="shared" si="27"/>
        <v>0</v>
      </c>
      <c r="AH78" s="37">
        <f t="shared" si="27"/>
        <v>0</v>
      </c>
      <c r="AI78" s="37">
        <f t="shared" si="27"/>
        <v>0</v>
      </c>
      <c r="AJ78" s="37">
        <f t="shared" si="27"/>
        <v>0</v>
      </c>
      <c r="AK78" s="37">
        <f t="shared" si="27"/>
        <v>0</v>
      </c>
      <c r="AL78" s="37">
        <f t="shared" si="27"/>
        <v>0</v>
      </c>
      <c r="AM78" s="37">
        <f t="shared" si="27"/>
        <v>0</v>
      </c>
      <c r="AN78" s="37">
        <f t="shared" si="27"/>
        <v>0</v>
      </c>
      <c r="AO78" s="37">
        <f t="shared" si="27"/>
        <v>0</v>
      </c>
      <c r="AP78" s="37">
        <f t="shared" si="27"/>
        <v>0</v>
      </c>
      <c r="AQ78" s="37">
        <f t="shared" si="27"/>
        <v>0</v>
      </c>
      <c r="AR78" s="37">
        <f t="shared" si="27"/>
        <v>0</v>
      </c>
      <c r="AS78" s="37">
        <f t="shared" si="27"/>
        <v>0</v>
      </c>
      <c r="AT78" s="37">
        <f t="shared" si="27"/>
        <v>0</v>
      </c>
    </row>
    <row r="79" spans="1:46" ht="15.75" thickTop="1" x14ac:dyDescent="0.25">
      <c r="A79" s="28"/>
      <c r="B79" s="24" t="s">
        <v>148</v>
      </c>
      <c r="C79" s="16"/>
      <c r="D79" s="24"/>
      <c r="E79" s="25" t="s">
        <v>3</v>
      </c>
      <c r="F79" s="29">
        <f t="shared" si="2"/>
        <v>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18"/>
      <c r="AL79" s="48"/>
      <c r="AM79" s="48"/>
      <c r="AN79" s="48"/>
      <c r="AO79" s="48"/>
      <c r="AP79" s="48"/>
      <c r="AQ79" s="48"/>
      <c r="AR79" s="48"/>
      <c r="AS79" s="48"/>
      <c r="AT79" s="48"/>
    </row>
    <row r="80" spans="1:46" x14ac:dyDescent="0.25">
      <c r="A80" s="28"/>
      <c r="B80" s="24" t="s">
        <v>94</v>
      </c>
      <c r="C80" s="16"/>
      <c r="D80" s="24"/>
      <c r="E80" s="25" t="s">
        <v>3</v>
      </c>
      <c r="F80" s="29">
        <f t="shared" si="2"/>
        <v>0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18"/>
      <c r="AL80" s="48"/>
      <c r="AM80" s="48"/>
      <c r="AN80" s="48"/>
      <c r="AO80" s="48"/>
      <c r="AP80" s="48"/>
      <c r="AQ80" s="48"/>
      <c r="AR80" s="48"/>
      <c r="AS80" s="48"/>
      <c r="AT80" s="48"/>
    </row>
    <row r="81" spans="1:46" s="82" customFormat="1" x14ac:dyDescent="0.25">
      <c r="A81" s="86"/>
      <c r="B81" s="90">
        <f>IF(ISERROR(F81/$F$80),0,F81/$F$80)</f>
        <v>0</v>
      </c>
      <c r="C81" s="78" t="s">
        <v>154</v>
      </c>
      <c r="D81" s="78"/>
      <c r="E81" s="45" t="s">
        <v>3</v>
      </c>
      <c r="F81" s="46">
        <f t="shared" ref="F81:F83" si="28">SUM(G81:AT81)</f>
        <v>0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80"/>
      <c r="AL81" s="81"/>
      <c r="AM81" s="81"/>
      <c r="AN81" s="81"/>
      <c r="AO81" s="81"/>
      <c r="AP81" s="81"/>
      <c r="AQ81" s="81"/>
      <c r="AR81" s="81"/>
      <c r="AS81" s="81"/>
      <c r="AT81" s="81"/>
    </row>
    <row r="82" spans="1:46" s="82" customFormat="1" x14ac:dyDescent="0.25">
      <c r="A82" s="86"/>
      <c r="B82" s="90">
        <f t="shared" ref="B82:B83" si="29">IF(ISERROR(F82/$F$80),0,F82/$F$80)</f>
        <v>0</v>
      </c>
      <c r="C82" s="78" t="s">
        <v>155</v>
      </c>
      <c r="D82" s="78"/>
      <c r="E82" s="45" t="s">
        <v>3</v>
      </c>
      <c r="F82" s="46">
        <f t="shared" si="28"/>
        <v>0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80"/>
      <c r="AL82" s="81"/>
      <c r="AM82" s="81"/>
      <c r="AN82" s="81"/>
      <c r="AO82" s="81"/>
      <c r="AP82" s="81"/>
      <c r="AQ82" s="81"/>
      <c r="AR82" s="81"/>
      <c r="AS82" s="81"/>
      <c r="AT82" s="81"/>
    </row>
    <row r="83" spans="1:46" s="82" customFormat="1" x14ac:dyDescent="0.25">
      <c r="A83" s="86"/>
      <c r="B83" s="90">
        <f t="shared" si="29"/>
        <v>0</v>
      </c>
      <c r="C83" s="78" t="s">
        <v>156</v>
      </c>
      <c r="D83" s="78"/>
      <c r="E83" s="45" t="s">
        <v>3</v>
      </c>
      <c r="F83" s="46">
        <f t="shared" si="28"/>
        <v>0</v>
      </c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80"/>
      <c r="AL83" s="81"/>
      <c r="AM83" s="81"/>
      <c r="AN83" s="81"/>
      <c r="AO83" s="81"/>
      <c r="AP83" s="81"/>
      <c r="AQ83" s="81"/>
      <c r="AR83" s="81"/>
      <c r="AS83" s="81"/>
      <c r="AT83" s="81"/>
    </row>
    <row r="84" spans="1:46" x14ac:dyDescent="0.25">
      <c r="A84" s="28"/>
      <c r="B84" s="24" t="s">
        <v>95</v>
      </c>
      <c r="C84" s="16"/>
      <c r="D84" s="24"/>
      <c r="E84" s="25" t="s">
        <v>3</v>
      </c>
      <c r="F84" s="29">
        <f t="shared" si="2"/>
        <v>0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18"/>
      <c r="AL84" s="48"/>
      <c r="AM84" s="48"/>
      <c r="AN84" s="48"/>
      <c r="AO84" s="48"/>
      <c r="AP84" s="48"/>
      <c r="AQ84" s="48"/>
      <c r="AR84" s="48"/>
      <c r="AS84" s="48"/>
      <c r="AT84" s="48"/>
    </row>
    <row r="85" spans="1:46" x14ac:dyDescent="0.25">
      <c r="A85" s="28"/>
      <c r="B85" s="16" t="s">
        <v>96</v>
      </c>
      <c r="C85" s="16"/>
      <c r="D85" s="24"/>
      <c r="E85" s="25" t="s">
        <v>3</v>
      </c>
      <c r="F85" s="29">
        <f>SUM(G85:AT85)</f>
        <v>0</v>
      </c>
      <c r="G85" s="29">
        <f>IF((-G38+G66+G71+G76)&gt;0,-G38+G66+G71+G76,0)</f>
        <v>0</v>
      </c>
      <c r="H85" s="29">
        <f t="shared" ref="H85:AT85" si="30">IF((-H38+H66+H71+H76)&gt;0,-H38+H66+H71+H76,0)</f>
        <v>0</v>
      </c>
      <c r="I85" s="29">
        <f t="shared" si="30"/>
        <v>0</v>
      </c>
      <c r="J85" s="29">
        <f t="shared" si="30"/>
        <v>0</v>
      </c>
      <c r="K85" s="29">
        <f t="shared" si="30"/>
        <v>0</v>
      </c>
      <c r="L85" s="29">
        <f t="shared" si="30"/>
        <v>0</v>
      </c>
      <c r="M85" s="29">
        <f t="shared" si="30"/>
        <v>0</v>
      </c>
      <c r="N85" s="29">
        <f t="shared" si="30"/>
        <v>0</v>
      </c>
      <c r="O85" s="29">
        <f t="shared" si="30"/>
        <v>0</v>
      </c>
      <c r="P85" s="29">
        <f t="shared" si="30"/>
        <v>0</v>
      </c>
      <c r="Q85" s="29">
        <f t="shared" si="30"/>
        <v>0</v>
      </c>
      <c r="R85" s="29">
        <f t="shared" si="30"/>
        <v>0</v>
      </c>
      <c r="S85" s="29">
        <f t="shared" si="30"/>
        <v>0</v>
      </c>
      <c r="T85" s="29">
        <f t="shared" si="30"/>
        <v>0</v>
      </c>
      <c r="U85" s="29">
        <f t="shared" si="30"/>
        <v>0</v>
      </c>
      <c r="V85" s="29">
        <f t="shared" si="30"/>
        <v>0</v>
      </c>
      <c r="W85" s="29">
        <f t="shared" si="30"/>
        <v>0</v>
      </c>
      <c r="X85" s="29">
        <f t="shared" si="30"/>
        <v>0</v>
      </c>
      <c r="Y85" s="29">
        <f t="shared" si="30"/>
        <v>0</v>
      </c>
      <c r="Z85" s="29">
        <f t="shared" si="30"/>
        <v>0</v>
      </c>
      <c r="AA85" s="29">
        <f t="shared" si="30"/>
        <v>0</v>
      </c>
      <c r="AB85" s="29">
        <f t="shared" si="30"/>
        <v>0</v>
      </c>
      <c r="AC85" s="29">
        <f t="shared" si="30"/>
        <v>0</v>
      </c>
      <c r="AD85" s="29">
        <f t="shared" si="30"/>
        <v>0</v>
      </c>
      <c r="AE85" s="29">
        <f t="shared" si="30"/>
        <v>0</v>
      </c>
      <c r="AF85" s="29">
        <f t="shared" si="30"/>
        <v>0</v>
      </c>
      <c r="AG85" s="29">
        <f t="shared" si="30"/>
        <v>0</v>
      </c>
      <c r="AH85" s="29">
        <f t="shared" si="30"/>
        <v>0</v>
      </c>
      <c r="AI85" s="29">
        <f t="shared" si="30"/>
        <v>0</v>
      </c>
      <c r="AJ85" s="29">
        <f t="shared" si="30"/>
        <v>0</v>
      </c>
      <c r="AK85" s="29">
        <f t="shared" si="30"/>
        <v>0</v>
      </c>
      <c r="AL85" s="29">
        <f t="shared" si="30"/>
        <v>0</v>
      </c>
      <c r="AM85" s="29">
        <f t="shared" si="30"/>
        <v>0</v>
      </c>
      <c r="AN85" s="29">
        <f t="shared" si="30"/>
        <v>0</v>
      </c>
      <c r="AO85" s="29">
        <f t="shared" si="30"/>
        <v>0</v>
      </c>
      <c r="AP85" s="29">
        <f t="shared" si="30"/>
        <v>0</v>
      </c>
      <c r="AQ85" s="29">
        <f t="shared" si="30"/>
        <v>0</v>
      </c>
      <c r="AR85" s="29">
        <f t="shared" si="30"/>
        <v>0</v>
      </c>
      <c r="AS85" s="29">
        <f t="shared" si="30"/>
        <v>0</v>
      </c>
      <c r="AT85" s="29">
        <f t="shared" si="30"/>
        <v>0</v>
      </c>
    </row>
    <row r="86" spans="1:46" x14ac:dyDescent="0.25">
      <c r="A86" s="28"/>
      <c r="B86" s="16" t="s">
        <v>153</v>
      </c>
      <c r="C86" s="16"/>
      <c r="D86" s="24"/>
      <c r="E86" s="25" t="s">
        <v>3</v>
      </c>
      <c r="F86" s="29">
        <f t="shared" si="2"/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</row>
    <row r="87" spans="1:46" x14ac:dyDescent="0.25">
      <c r="A87" s="28"/>
      <c r="B87" s="16" t="s">
        <v>149</v>
      </c>
      <c r="C87" s="16"/>
      <c r="D87" s="24"/>
      <c r="E87" s="25" t="s">
        <v>3</v>
      </c>
      <c r="F87" s="29">
        <f t="shared" si="2"/>
        <v>0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</row>
    <row r="88" spans="1:46" s="82" customFormat="1" x14ac:dyDescent="0.25">
      <c r="A88" s="86"/>
      <c r="B88" s="79"/>
      <c r="C88" s="79" t="s">
        <v>150</v>
      </c>
      <c r="D88" s="78"/>
      <c r="E88" s="45" t="s">
        <v>3</v>
      </c>
      <c r="F88" s="46">
        <f t="shared" ref="F88:F90" si="31">SUM(G88:AT88)</f>
        <v>0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</row>
    <row r="89" spans="1:46" s="82" customFormat="1" x14ac:dyDescent="0.25">
      <c r="A89" s="86"/>
      <c r="B89" s="79"/>
      <c r="C89" s="78" t="s">
        <v>151</v>
      </c>
      <c r="D89" s="83"/>
      <c r="E89" s="45" t="s">
        <v>3</v>
      </c>
      <c r="F89" s="46">
        <f t="shared" si="31"/>
        <v>0</v>
      </c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84"/>
      <c r="AL89" s="79"/>
      <c r="AM89" s="79"/>
      <c r="AN89" s="79"/>
      <c r="AO89" s="79"/>
      <c r="AP89" s="79"/>
      <c r="AQ89" s="79"/>
      <c r="AR89" s="79"/>
      <c r="AS89" s="79"/>
      <c r="AT89" s="79"/>
    </row>
    <row r="90" spans="1:46" s="82" customFormat="1" x14ac:dyDescent="0.25">
      <c r="A90" s="85"/>
      <c r="B90" s="79"/>
      <c r="C90" s="79" t="s">
        <v>152</v>
      </c>
      <c r="E90" s="45" t="s">
        <v>3</v>
      </c>
      <c r="F90" s="46">
        <f t="shared" si="31"/>
        <v>0</v>
      </c>
    </row>
    <row r="92" spans="1:46" x14ac:dyDescent="0.25">
      <c r="E92" s="22"/>
    </row>
    <row r="93" spans="1:46" x14ac:dyDescent="0.25"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</row>
    <row r="95" spans="1:46" x14ac:dyDescent="0.25">
      <c r="C95" s="4" t="s">
        <v>52</v>
      </c>
      <c r="F95" s="92">
        <f>IF(ISERROR(IRR(G95:AT95)),0,IRR(G95:AT95))</f>
        <v>0</v>
      </c>
      <c r="G95" s="91">
        <f>G38-G80-G84+G79-G85</f>
        <v>0</v>
      </c>
      <c r="H95" s="91">
        <f t="shared" ref="H95:AT95" si="32">H38-H80-H84+H79-H85</f>
        <v>0</v>
      </c>
      <c r="I95" s="91">
        <f t="shared" si="32"/>
        <v>0</v>
      </c>
      <c r="J95" s="91">
        <f t="shared" si="32"/>
        <v>0</v>
      </c>
      <c r="K95" s="91">
        <f t="shared" si="32"/>
        <v>0</v>
      </c>
      <c r="L95" s="91">
        <f t="shared" si="32"/>
        <v>0</v>
      </c>
      <c r="M95" s="91">
        <f t="shared" si="32"/>
        <v>0</v>
      </c>
      <c r="N95" s="91">
        <f t="shared" si="32"/>
        <v>0</v>
      </c>
      <c r="O95" s="91">
        <f t="shared" si="32"/>
        <v>0</v>
      </c>
      <c r="P95" s="91">
        <f t="shared" si="32"/>
        <v>0</v>
      </c>
      <c r="Q95" s="91">
        <f t="shared" si="32"/>
        <v>0</v>
      </c>
      <c r="R95" s="91">
        <f t="shared" si="32"/>
        <v>0</v>
      </c>
      <c r="S95" s="91">
        <f t="shared" si="32"/>
        <v>0</v>
      </c>
      <c r="T95" s="91">
        <f t="shared" si="32"/>
        <v>0</v>
      </c>
      <c r="U95" s="91">
        <f t="shared" si="32"/>
        <v>0</v>
      </c>
      <c r="V95" s="91">
        <f t="shared" si="32"/>
        <v>0</v>
      </c>
      <c r="W95" s="91">
        <f t="shared" si="32"/>
        <v>0</v>
      </c>
      <c r="X95" s="91">
        <f t="shared" si="32"/>
        <v>0</v>
      </c>
      <c r="Y95" s="91">
        <f t="shared" si="32"/>
        <v>0</v>
      </c>
      <c r="Z95" s="91">
        <f t="shared" si="32"/>
        <v>0</v>
      </c>
      <c r="AA95" s="91">
        <f t="shared" si="32"/>
        <v>0</v>
      </c>
      <c r="AB95" s="91">
        <f t="shared" si="32"/>
        <v>0</v>
      </c>
      <c r="AC95" s="91">
        <f t="shared" si="32"/>
        <v>0</v>
      </c>
      <c r="AD95" s="91">
        <f t="shared" si="32"/>
        <v>0</v>
      </c>
      <c r="AE95" s="91">
        <f t="shared" si="32"/>
        <v>0</v>
      </c>
      <c r="AF95" s="91">
        <f t="shared" si="32"/>
        <v>0</v>
      </c>
      <c r="AG95" s="91">
        <f t="shared" si="32"/>
        <v>0</v>
      </c>
      <c r="AH95" s="91">
        <f t="shared" si="32"/>
        <v>0</v>
      </c>
      <c r="AI95" s="91">
        <f t="shared" si="32"/>
        <v>0</v>
      </c>
      <c r="AJ95" s="91">
        <f t="shared" si="32"/>
        <v>0</v>
      </c>
      <c r="AK95" s="91">
        <f t="shared" si="32"/>
        <v>0</v>
      </c>
      <c r="AL95" s="91">
        <f t="shared" si="32"/>
        <v>0</v>
      </c>
      <c r="AM95" s="91">
        <f t="shared" si="32"/>
        <v>0</v>
      </c>
      <c r="AN95" s="91">
        <f t="shared" si="32"/>
        <v>0</v>
      </c>
      <c r="AO95" s="91">
        <f t="shared" si="32"/>
        <v>0</v>
      </c>
      <c r="AP95" s="91">
        <f t="shared" si="32"/>
        <v>0</v>
      </c>
      <c r="AQ95" s="91">
        <f t="shared" si="32"/>
        <v>0</v>
      </c>
      <c r="AR95" s="91">
        <f t="shared" si="32"/>
        <v>0</v>
      </c>
      <c r="AS95" s="91">
        <f t="shared" si="32"/>
        <v>0</v>
      </c>
      <c r="AT95" s="91">
        <f t="shared" si="32"/>
        <v>0</v>
      </c>
    </row>
    <row r="96" spans="1:46" x14ac:dyDescent="0.25">
      <c r="C96" s="4" t="s">
        <v>134</v>
      </c>
      <c r="F96" s="92">
        <f t="shared" ref="F96:F99" si="33">IF(ISERROR(IRR(G96:AT96)),0,IRR(G96:AT96))</f>
        <v>0</v>
      </c>
      <c r="G96" s="91">
        <f>G38-G80-G84+G79-G85-G66-G71-G76+G50</f>
        <v>0</v>
      </c>
      <c r="H96" s="91">
        <f t="shared" ref="H96:AT96" si="34">H38-H80-H84+H79-H85-H66-H71-H76+H50</f>
        <v>0</v>
      </c>
      <c r="I96" s="91">
        <f t="shared" si="34"/>
        <v>0</v>
      </c>
      <c r="J96" s="91">
        <f t="shared" si="34"/>
        <v>0</v>
      </c>
      <c r="K96" s="91">
        <f t="shared" si="34"/>
        <v>0</v>
      </c>
      <c r="L96" s="91">
        <f t="shared" si="34"/>
        <v>0</v>
      </c>
      <c r="M96" s="91">
        <f t="shared" si="34"/>
        <v>0</v>
      </c>
      <c r="N96" s="91">
        <f t="shared" si="34"/>
        <v>0</v>
      </c>
      <c r="O96" s="91">
        <f t="shared" si="34"/>
        <v>0</v>
      </c>
      <c r="P96" s="91">
        <f t="shared" si="34"/>
        <v>0</v>
      </c>
      <c r="Q96" s="91">
        <f t="shared" si="34"/>
        <v>0</v>
      </c>
      <c r="R96" s="91">
        <f t="shared" si="34"/>
        <v>0</v>
      </c>
      <c r="S96" s="91">
        <f t="shared" si="34"/>
        <v>0</v>
      </c>
      <c r="T96" s="91">
        <f t="shared" si="34"/>
        <v>0</v>
      </c>
      <c r="U96" s="91">
        <f t="shared" si="34"/>
        <v>0</v>
      </c>
      <c r="V96" s="91">
        <f t="shared" si="34"/>
        <v>0</v>
      </c>
      <c r="W96" s="91">
        <f t="shared" si="34"/>
        <v>0</v>
      </c>
      <c r="X96" s="91">
        <f t="shared" si="34"/>
        <v>0</v>
      </c>
      <c r="Y96" s="91">
        <f t="shared" si="34"/>
        <v>0</v>
      </c>
      <c r="Z96" s="91">
        <f t="shared" si="34"/>
        <v>0</v>
      </c>
      <c r="AA96" s="91">
        <f t="shared" si="34"/>
        <v>0</v>
      </c>
      <c r="AB96" s="91">
        <f t="shared" si="34"/>
        <v>0</v>
      </c>
      <c r="AC96" s="91">
        <f t="shared" si="34"/>
        <v>0</v>
      </c>
      <c r="AD96" s="91">
        <f t="shared" si="34"/>
        <v>0</v>
      </c>
      <c r="AE96" s="91">
        <f t="shared" si="34"/>
        <v>0</v>
      </c>
      <c r="AF96" s="91">
        <f t="shared" si="34"/>
        <v>0</v>
      </c>
      <c r="AG96" s="91">
        <f t="shared" si="34"/>
        <v>0</v>
      </c>
      <c r="AH96" s="91">
        <f t="shared" si="34"/>
        <v>0</v>
      </c>
      <c r="AI96" s="91">
        <f t="shared" si="34"/>
        <v>0</v>
      </c>
      <c r="AJ96" s="91">
        <f t="shared" si="34"/>
        <v>0</v>
      </c>
      <c r="AK96" s="91">
        <f t="shared" si="34"/>
        <v>0</v>
      </c>
      <c r="AL96" s="91">
        <f t="shared" si="34"/>
        <v>0</v>
      </c>
      <c r="AM96" s="91">
        <f t="shared" si="34"/>
        <v>0</v>
      </c>
      <c r="AN96" s="91">
        <f t="shared" si="34"/>
        <v>0</v>
      </c>
      <c r="AO96" s="91">
        <f t="shared" si="34"/>
        <v>0</v>
      </c>
      <c r="AP96" s="91">
        <f t="shared" si="34"/>
        <v>0</v>
      </c>
      <c r="AQ96" s="91">
        <f t="shared" si="34"/>
        <v>0</v>
      </c>
      <c r="AR96" s="91">
        <f t="shared" si="34"/>
        <v>0</v>
      </c>
      <c r="AS96" s="91">
        <f t="shared" si="34"/>
        <v>0</v>
      </c>
      <c r="AT96" s="91">
        <f t="shared" si="34"/>
        <v>0</v>
      </c>
    </row>
    <row r="97" spans="3:46" x14ac:dyDescent="0.25">
      <c r="C97" s="4" t="s">
        <v>135</v>
      </c>
      <c r="F97" s="92">
        <f t="shared" si="33"/>
        <v>0</v>
      </c>
      <c r="G97" s="91">
        <f>G38-G81-G84+G79-G85-G66-G71-G76+G51</f>
        <v>0</v>
      </c>
      <c r="H97" s="91">
        <f t="shared" ref="H97:AT97" si="35">H38-H81-H84+H79-H85-H66-H71-H76+H51</f>
        <v>0</v>
      </c>
      <c r="I97" s="91">
        <f t="shared" si="35"/>
        <v>0</v>
      </c>
      <c r="J97" s="91">
        <f t="shared" si="35"/>
        <v>0</v>
      </c>
      <c r="K97" s="91">
        <f t="shared" si="35"/>
        <v>0</v>
      </c>
      <c r="L97" s="91">
        <f t="shared" si="35"/>
        <v>0</v>
      </c>
      <c r="M97" s="91">
        <f t="shared" si="35"/>
        <v>0</v>
      </c>
      <c r="N97" s="91">
        <f t="shared" si="35"/>
        <v>0</v>
      </c>
      <c r="O97" s="91">
        <f t="shared" si="35"/>
        <v>0</v>
      </c>
      <c r="P97" s="91">
        <f t="shared" si="35"/>
        <v>0</v>
      </c>
      <c r="Q97" s="91">
        <f t="shared" si="35"/>
        <v>0</v>
      </c>
      <c r="R97" s="91">
        <f t="shared" si="35"/>
        <v>0</v>
      </c>
      <c r="S97" s="91">
        <f t="shared" si="35"/>
        <v>0</v>
      </c>
      <c r="T97" s="91">
        <f t="shared" si="35"/>
        <v>0</v>
      </c>
      <c r="U97" s="91">
        <f t="shared" si="35"/>
        <v>0</v>
      </c>
      <c r="V97" s="91">
        <f t="shared" si="35"/>
        <v>0</v>
      </c>
      <c r="W97" s="91">
        <f t="shared" si="35"/>
        <v>0</v>
      </c>
      <c r="X97" s="91">
        <f t="shared" si="35"/>
        <v>0</v>
      </c>
      <c r="Y97" s="91">
        <f t="shared" si="35"/>
        <v>0</v>
      </c>
      <c r="Z97" s="91">
        <f t="shared" si="35"/>
        <v>0</v>
      </c>
      <c r="AA97" s="91">
        <f t="shared" si="35"/>
        <v>0</v>
      </c>
      <c r="AB97" s="91">
        <f t="shared" si="35"/>
        <v>0</v>
      </c>
      <c r="AC97" s="91">
        <f t="shared" si="35"/>
        <v>0</v>
      </c>
      <c r="AD97" s="91">
        <f t="shared" si="35"/>
        <v>0</v>
      </c>
      <c r="AE97" s="91">
        <f t="shared" si="35"/>
        <v>0</v>
      </c>
      <c r="AF97" s="91">
        <f t="shared" si="35"/>
        <v>0</v>
      </c>
      <c r="AG97" s="91">
        <f t="shared" si="35"/>
        <v>0</v>
      </c>
      <c r="AH97" s="91">
        <f t="shared" si="35"/>
        <v>0</v>
      </c>
      <c r="AI97" s="91">
        <f t="shared" si="35"/>
        <v>0</v>
      </c>
      <c r="AJ97" s="91">
        <f t="shared" si="35"/>
        <v>0</v>
      </c>
      <c r="AK97" s="91">
        <f t="shared" si="35"/>
        <v>0</v>
      </c>
      <c r="AL97" s="91">
        <f t="shared" si="35"/>
        <v>0</v>
      </c>
      <c r="AM97" s="91">
        <f t="shared" si="35"/>
        <v>0</v>
      </c>
      <c r="AN97" s="91">
        <f t="shared" si="35"/>
        <v>0</v>
      </c>
      <c r="AO97" s="91">
        <f t="shared" si="35"/>
        <v>0</v>
      </c>
      <c r="AP97" s="91">
        <f t="shared" si="35"/>
        <v>0</v>
      </c>
      <c r="AQ97" s="91">
        <f t="shared" si="35"/>
        <v>0</v>
      </c>
      <c r="AR97" s="91">
        <f t="shared" si="35"/>
        <v>0</v>
      </c>
      <c r="AS97" s="91">
        <f t="shared" si="35"/>
        <v>0</v>
      </c>
      <c r="AT97" s="91">
        <f t="shared" si="35"/>
        <v>0</v>
      </c>
    </row>
    <row r="98" spans="3:46" x14ac:dyDescent="0.25">
      <c r="C98" s="4" t="s">
        <v>136</v>
      </c>
      <c r="F98" s="92">
        <f t="shared" si="33"/>
        <v>0</v>
      </c>
      <c r="G98" s="91">
        <f>G38-G82-G84+G79-G85-G66-G71-G76+G52</f>
        <v>0</v>
      </c>
      <c r="H98" s="91">
        <f t="shared" ref="H98:AT98" si="36">H38-H82-H84+H79-H85-H66-H71-H76+H52</f>
        <v>0</v>
      </c>
      <c r="I98" s="91">
        <f t="shared" si="36"/>
        <v>0</v>
      </c>
      <c r="J98" s="91">
        <f t="shared" si="36"/>
        <v>0</v>
      </c>
      <c r="K98" s="91">
        <f t="shared" si="36"/>
        <v>0</v>
      </c>
      <c r="L98" s="91">
        <f t="shared" si="36"/>
        <v>0</v>
      </c>
      <c r="M98" s="91">
        <f t="shared" si="36"/>
        <v>0</v>
      </c>
      <c r="N98" s="91">
        <f t="shared" si="36"/>
        <v>0</v>
      </c>
      <c r="O98" s="91">
        <f t="shared" si="36"/>
        <v>0</v>
      </c>
      <c r="P98" s="91">
        <f t="shared" si="36"/>
        <v>0</v>
      </c>
      <c r="Q98" s="91">
        <f t="shared" si="36"/>
        <v>0</v>
      </c>
      <c r="R98" s="91">
        <f t="shared" si="36"/>
        <v>0</v>
      </c>
      <c r="S98" s="91">
        <f t="shared" si="36"/>
        <v>0</v>
      </c>
      <c r="T98" s="91">
        <f t="shared" si="36"/>
        <v>0</v>
      </c>
      <c r="U98" s="91">
        <f t="shared" si="36"/>
        <v>0</v>
      </c>
      <c r="V98" s="91">
        <f t="shared" si="36"/>
        <v>0</v>
      </c>
      <c r="W98" s="91">
        <f t="shared" si="36"/>
        <v>0</v>
      </c>
      <c r="X98" s="91">
        <f t="shared" si="36"/>
        <v>0</v>
      </c>
      <c r="Y98" s="91">
        <f t="shared" si="36"/>
        <v>0</v>
      </c>
      <c r="Z98" s="91">
        <f t="shared" si="36"/>
        <v>0</v>
      </c>
      <c r="AA98" s="91">
        <f t="shared" si="36"/>
        <v>0</v>
      </c>
      <c r="AB98" s="91">
        <f t="shared" si="36"/>
        <v>0</v>
      </c>
      <c r="AC98" s="91">
        <f t="shared" si="36"/>
        <v>0</v>
      </c>
      <c r="AD98" s="91">
        <f t="shared" si="36"/>
        <v>0</v>
      </c>
      <c r="AE98" s="91">
        <f t="shared" si="36"/>
        <v>0</v>
      </c>
      <c r="AF98" s="91">
        <f t="shared" si="36"/>
        <v>0</v>
      </c>
      <c r="AG98" s="91">
        <f t="shared" si="36"/>
        <v>0</v>
      </c>
      <c r="AH98" s="91">
        <f t="shared" si="36"/>
        <v>0</v>
      </c>
      <c r="AI98" s="91">
        <f t="shared" si="36"/>
        <v>0</v>
      </c>
      <c r="AJ98" s="91">
        <f t="shared" si="36"/>
        <v>0</v>
      </c>
      <c r="AK98" s="91">
        <f t="shared" si="36"/>
        <v>0</v>
      </c>
      <c r="AL98" s="91">
        <f t="shared" si="36"/>
        <v>0</v>
      </c>
      <c r="AM98" s="91">
        <f t="shared" si="36"/>
        <v>0</v>
      </c>
      <c r="AN98" s="91">
        <f t="shared" si="36"/>
        <v>0</v>
      </c>
      <c r="AO98" s="91">
        <f t="shared" si="36"/>
        <v>0</v>
      </c>
      <c r="AP98" s="91">
        <f t="shared" si="36"/>
        <v>0</v>
      </c>
      <c r="AQ98" s="91">
        <f t="shared" si="36"/>
        <v>0</v>
      </c>
      <c r="AR98" s="91">
        <f t="shared" si="36"/>
        <v>0</v>
      </c>
      <c r="AS98" s="91">
        <f t="shared" si="36"/>
        <v>0</v>
      </c>
      <c r="AT98" s="91">
        <f t="shared" si="36"/>
        <v>0</v>
      </c>
    </row>
    <row r="99" spans="3:46" x14ac:dyDescent="0.25">
      <c r="C99" s="4" t="s">
        <v>137</v>
      </c>
      <c r="F99" s="92">
        <f t="shared" si="33"/>
        <v>0</v>
      </c>
      <c r="G99" s="91">
        <f>G38-G83-G84+G79-G85-G66-G71-G76+G53</f>
        <v>0</v>
      </c>
      <c r="H99" s="91">
        <f t="shared" ref="H99:AT99" si="37">H38-H83-H84+H79-H85-H66-H71-H76+H53</f>
        <v>0</v>
      </c>
      <c r="I99" s="91">
        <f t="shared" si="37"/>
        <v>0</v>
      </c>
      <c r="J99" s="91">
        <f t="shared" si="37"/>
        <v>0</v>
      </c>
      <c r="K99" s="91">
        <f t="shared" si="37"/>
        <v>0</v>
      </c>
      <c r="L99" s="91">
        <f t="shared" si="37"/>
        <v>0</v>
      </c>
      <c r="M99" s="91">
        <f t="shared" si="37"/>
        <v>0</v>
      </c>
      <c r="N99" s="91">
        <f t="shared" si="37"/>
        <v>0</v>
      </c>
      <c r="O99" s="91">
        <f t="shared" si="37"/>
        <v>0</v>
      </c>
      <c r="P99" s="91">
        <f t="shared" si="37"/>
        <v>0</v>
      </c>
      <c r="Q99" s="91">
        <f t="shared" si="37"/>
        <v>0</v>
      </c>
      <c r="R99" s="91">
        <f t="shared" si="37"/>
        <v>0</v>
      </c>
      <c r="S99" s="91">
        <f t="shared" si="37"/>
        <v>0</v>
      </c>
      <c r="T99" s="91">
        <f t="shared" si="37"/>
        <v>0</v>
      </c>
      <c r="U99" s="91">
        <f t="shared" si="37"/>
        <v>0</v>
      </c>
      <c r="V99" s="91">
        <f t="shared" si="37"/>
        <v>0</v>
      </c>
      <c r="W99" s="91">
        <f t="shared" si="37"/>
        <v>0</v>
      </c>
      <c r="X99" s="91">
        <f t="shared" si="37"/>
        <v>0</v>
      </c>
      <c r="Y99" s="91">
        <f t="shared" si="37"/>
        <v>0</v>
      </c>
      <c r="Z99" s="91">
        <f t="shared" si="37"/>
        <v>0</v>
      </c>
      <c r="AA99" s="91">
        <f t="shared" si="37"/>
        <v>0</v>
      </c>
      <c r="AB99" s="91">
        <f t="shared" si="37"/>
        <v>0</v>
      </c>
      <c r="AC99" s="91">
        <f t="shared" si="37"/>
        <v>0</v>
      </c>
      <c r="AD99" s="91">
        <f t="shared" si="37"/>
        <v>0</v>
      </c>
      <c r="AE99" s="91">
        <f t="shared" si="37"/>
        <v>0</v>
      </c>
      <c r="AF99" s="91">
        <f t="shared" si="37"/>
        <v>0</v>
      </c>
      <c r="AG99" s="91">
        <f t="shared" si="37"/>
        <v>0</v>
      </c>
      <c r="AH99" s="91">
        <f t="shared" si="37"/>
        <v>0</v>
      </c>
      <c r="AI99" s="91">
        <f t="shared" si="37"/>
        <v>0</v>
      </c>
      <c r="AJ99" s="91">
        <f t="shared" si="37"/>
        <v>0</v>
      </c>
      <c r="AK99" s="91">
        <f t="shared" si="37"/>
        <v>0</v>
      </c>
      <c r="AL99" s="91">
        <f t="shared" si="37"/>
        <v>0</v>
      </c>
      <c r="AM99" s="91">
        <f t="shared" si="37"/>
        <v>0</v>
      </c>
      <c r="AN99" s="91">
        <f t="shared" si="37"/>
        <v>0</v>
      </c>
      <c r="AO99" s="91">
        <f t="shared" si="37"/>
        <v>0</v>
      </c>
      <c r="AP99" s="91">
        <f t="shared" si="37"/>
        <v>0</v>
      </c>
      <c r="AQ99" s="91">
        <f t="shared" si="37"/>
        <v>0</v>
      </c>
      <c r="AR99" s="91">
        <f t="shared" si="37"/>
        <v>0</v>
      </c>
      <c r="AS99" s="91">
        <f t="shared" si="37"/>
        <v>0</v>
      </c>
      <c r="AT99" s="91">
        <f t="shared" si="37"/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34" zoomScaleNormal="100" workbookViewId="0">
      <selection activeCell="G55" sqref="G55"/>
    </sheetView>
  </sheetViews>
  <sheetFormatPr baseColWidth="10" defaultRowHeight="15" x14ac:dyDescent="0.25"/>
  <cols>
    <col min="1" max="1" width="21.140625" customWidth="1"/>
    <col min="2" max="2" width="14.42578125" customWidth="1"/>
    <col min="3" max="3" width="15.5703125" customWidth="1"/>
    <col min="4" max="4" width="15.7109375" customWidth="1"/>
    <col min="5" max="5" width="11.42578125" customWidth="1"/>
    <col min="6" max="6" width="16.5703125" customWidth="1"/>
    <col min="7" max="7" width="15.42578125" customWidth="1"/>
  </cols>
  <sheetData>
    <row r="1" spans="1:7" ht="28.5" x14ac:dyDescent="0.45">
      <c r="A1" s="94" t="s">
        <v>15</v>
      </c>
      <c r="B1" s="94"/>
      <c r="C1" s="94"/>
      <c r="D1" s="94"/>
      <c r="E1" s="94"/>
      <c r="F1" s="94"/>
      <c r="G1" s="94"/>
    </row>
    <row r="2" spans="1:7" ht="6.95" customHeight="1" x14ac:dyDescent="0.25"/>
    <row r="3" spans="1:7" ht="15.75" x14ac:dyDescent="0.25">
      <c r="A3" s="111" t="s">
        <v>45</v>
      </c>
      <c r="B3" s="111"/>
      <c r="C3" s="111"/>
      <c r="D3" s="111"/>
      <c r="E3" s="111"/>
      <c r="F3" s="111"/>
      <c r="G3" s="111"/>
    </row>
    <row r="4" spans="1:7" s="10" customFormat="1" ht="6.95" customHeight="1" thickBot="1" x14ac:dyDescent="0.3">
      <c r="A4" s="9"/>
      <c r="B4" s="9"/>
      <c r="C4" s="9"/>
      <c r="D4" s="9"/>
      <c r="E4" s="9"/>
      <c r="F4" s="9"/>
      <c r="G4" s="9"/>
    </row>
    <row r="5" spans="1:7" ht="15.75" thickBot="1" x14ac:dyDescent="0.3">
      <c r="A5" t="s">
        <v>66</v>
      </c>
      <c r="C5" s="12">
        <v>0</v>
      </c>
      <c r="F5" s="4" t="s">
        <v>63</v>
      </c>
      <c r="G5" s="12">
        <v>0</v>
      </c>
    </row>
    <row r="6" spans="1:7" ht="15.75" thickBot="1" x14ac:dyDescent="0.3">
      <c r="A6" t="s">
        <v>67</v>
      </c>
      <c r="C6" s="12">
        <v>0</v>
      </c>
      <c r="F6" s="4" t="s">
        <v>146</v>
      </c>
      <c r="G6" s="12">
        <v>0</v>
      </c>
    </row>
    <row r="7" spans="1:7" ht="15.75" thickBot="1" x14ac:dyDescent="0.3">
      <c r="F7" s="4" t="s">
        <v>147</v>
      </c>
      <c r="G7" s="12">
        <v>0</v>
      </c>
    </row>
    <row r="8" spans="1:7" ht="6.95" customHeight="1" x14ac:dyDescent="0.25"/>
    <row r="9" spans="1:7" ht="15.75" x14ac:dyDescent="0.25">
      <c r="A9" s="111" t="s">
        <v>46</v>
      </c>
      <c r="B9" s="111"/>
      <c r="C9" s="111"/>
      <c r="D9" s="111"/>
      <c r="E9" s="111"/>
      <c r="F9" s="111"/>
      <c r="G9" s="111"/>
    </row>
    <row r="10" spans="1:7" s="10" customFormat="1" ht="6.95" customHeight="1" thickBot="1" x14ac:dyDescent="0.3">
      <c r="A10" s="9"/>
      <c r="B10" s="9"/>
      <c r="C10" s="9"/>
      <c r="D10" s="9"/>
      <c r="E10" s="9"/>
      <c r="F10" s="9"/>
      <c r="G10" s="9"/>
    </row>
    <row r="11" spans="1:7" ht="15.75" thickBot="1" x14ac:dyDescent="0.3">
      <c r="A11" t="s">
        <v>31</v>
      </c>
      <c r="C11" s="12">
        <v>0</v>
      </c>
      <c r="F11" s="4" t="s">
        <v>41</v>
      </c>
      <c r="G11" s="14">
        <v>0</v>
      </c>
    </row>
    <row r="12" spans="1:7" ht="15.75" thickBot="1" x14ac:dyDescent="0.3">
      <c r="A12" t="s">
        <v>50</v>
      </c>
      <c r="C12" s="12">
        <v>0</v>
      </c>
      <c r="F12" s="4" t="s">
        <v>62</v>
      </c>
      <c r="G12" s="12">
        <v>0</v>
      </c>
    </row>
    <row r="13" spans="1:7" ht="6.95" customHeight="1" x14ac:dyDescent="0.25"/>
    <row r="14" spans="1:7" ht="15.75" x14ac:dyDescent="0.25">
      <c r="A14" s="111" t="s">
        <v>32</v>
      </c>
      <c r="B14" s="111"/>
      <c r="C14" s="111"/>
      <c r="D14" s="111"/>
      <c r="E14" s="111"/>
      <c r="F14" s="111"/>
      <c r="G14" s="111"/>
    </row>
    <row r="15" spans="1:7" s="10" customFormat="1" ht="6.95" customHeight="1" thickBot="1" x14ac:dyDescent="0.3">
      <c r="A15" s="9"/>
      <c r="B15" s="9"/>
      <c r="C15" s="9"/>
      <c r="D15" s="9"/>
      <c r="E15" s="9"/>
      <c r="F15" s="9"/>
      <c r="G15" s="9"/>
    </row>
    <row r="16" spans="1:7" ht="15.75" thickBot="1" x14ac:dyDescent="0.3">
      <c r="A16" t="s">
        <v>22</v>
      </c>
      <c r="C16" s="11"/>
      <c r="F16" s="4" t="s">
        <v>39</v>
      </c>
      <c r="G16" s="12">
        <v>0</v>
      </c>
    </row>
    <row r="17" spans="1:7" ht="15.75" thickBot="1" x14ac:dyDescent="0.3">
      <c r="A17" t="s">
        <v>33</v>
      </c>
      <c r="C17" s="12">
        <v>0</v>
      </c>
      <c r="F17" s="4" t="s">
        <v>40</v>
      </c>
      <c r="G17" s="13">
        <v>0</v>
      </c>
    </row>
    <row r="18" spans="1:7" ht="15.75" thickBot="1" x14ac:dyDescent="0.3">
      <c r="C18" s="75"/>
      <c r="F18" s="4"/>
      <c r="G18" s="77"/>
    </row>
    <row r="19" spans="1:7" ht="15.75" thickBot="1" x14ac:dyDescent="0.3">
      <c r="A19" t="s">
        <v>143</v>
      </c>
      <c r="C19" s="12">
        <v>0</v>
      </c>
      <c r="D19" s="75"/>
      <c r="F19" t="s">
        <v>144</v>
      </c>
      <c r="G19" s="12">
        <v>0</v>
      </c>
    </row>
    <row r="20" spans="1:7" ht="15.75" thickBot="1" x14ac:dyDescent="0.3">
      <c r="F20" t="s">
        <v>145</v>
      </c>
      <c r="G20" s="12">
        <v>1</v>
      </c>
    </row>
    <row r="21" spans="1:7" ht="6.95" customHeight="1" x14ac:dyDescent="0.25"/>
    <row r="22" spans="1:7" ht="15.75" x14ac:dyDescent="0.25">
      <c r="A22" s="111" t="s">
        <v>47</v>
      </c>
      <c r="B22" s="111"/>
      <c r="C22" s="111"/>
      <c r="D22" s="111"/>
      <c r="E22" s="111"/>
      <c r="F22" s="111"/>
      <c r="G22" s="111"/>
    </row>
    <row r="23" spans="1:7" s="10" customFormat="1" ht="6.95" customHeight="1" x14ac:dyDescent="0.25">
      <c r="A23" s="9"/>
      <c r="B23" s="9"/>
      <c r="C23" s="9"/>
      <c r="D23" s="9"/>
      <c r="E23" s="9"/>
      <c r="F23" s="9"/>
      <c r="G23" s="9"/>
    </row>
    <row r="24" spans="1:7" ht="15.75" thickBot="1" x14ac:dyDescent="0.3">
      <c r="A24" s="76" t="s">
        <v>141</v>
      </c>
    </row>
    <row r="25" spans="1:7" ht="15.75" thickBot="1" x14ac:dyDescent="0.3">
      <c r="A25" t="s">
        <v>35</v>
      </c>
      <c r="C25" s="12">
        <v>0</v>
      </c>
      <c r="F25" s="4" t="s">
        <v>37</v>
      </c>
      <c r="G25" s="13">
        <v>0</v>
      </c>
    </row>
    <row r="26" spans="1:7" ht="15.75" thickBot="1" x14ac:dyDescent="0.3">
      <c r="A26" t="s">
        <v>34</v>
      </c>
      <c r="C26" s="12">
        <v>0</v>
      </c>
      <c r="F26" s="4" t="s">
        <v>38</v>
      </c>
      <c r="G26" s="14">
        <v>0</v>
      </c>
    </row>
    <row r="27" spans="1:7" ht="15.75" thickBot="1" x14ac:dyDescent="0.3">
      <c r="A27" t="s">
        <v>36</v>
      </c>
      <c r="C27" s="12">
        <v>0</v>
      </c>
      <c r="F27" s="4"/>
    </row>
    <row r="28" spans="1:7" ht="6.95" customHeight="1" x14ac:dyDescent="0.25"/>
    <row r="29" spans="1:7" ht="15.75" thickBot="1" x14ac:dyDescent="0.3">
      <c r="A29" s="76" t="s">
        <v>142</v>
      </c>
    </row>
    <row r="30" spans="1:7" ht="15.75" thickBot="1" x14ac:dyDescent="0.3">
      <c r="A30" t="s">
        <v>35</v>
      </c>
      <c r="C30" s="12">
        <v>0</v>
      </c>
      <c r="F30" s="4" t="s">
        <v>37</v>
      </c>
      <c r="G30" s="13">
        <v>0</v>
      </c>
    </row>
    <row r="31" spans="1:7" ht="15.75" thickBot="1" x14ac:dyDescent="0.3">
      <c r="A31" t="s">
        <v>34</v>
      </c>
      <c r="C31" s="12">
        <v>0</v>
      </c>
      <c r="F31" s="4" t="s">
        <v>38</v>
      </c>
      <c r="G31" s="14">
        <v>0</v>
      </c>
    </row>
    <row r="32" spans="1:7" ht="15.75" thickBot="1" x14ac:dyDescent="0.3">
      <c r="A32" t="s">
        <v>36</v>
      </c>
      <c r="C32" s="12">
        <v>0</v>
      </c>
      <c r="F32" s="4"/>
    </row>
    <row r="33" spans="1:7" ht="6.95" customHeight="1" x14ac:dyDescent="0.25"/>
    <row r="34" spans="1:7" ht="15.75" thickBot="1" x14ac:dyDescent="0.3">
      <c r="A34" s="76" t="s">
        <v>140</v>
      </c>
    </row>
    <row r="35" spans="1:7" ht="15.75" thickBot="1" x14ac:dyDescent="0.3">
      <c r="A35" t="s">
        <v>35</v>
      </c>
      <c r="C35" s="12">
        <v>0</v>
      </c>
      <c r="F35" s="4" t="s">
        <v>37</v>
      </c>
      <c r="G35" s="13">
        <v>0</v>
      </c>
    </row>
    <row r="36" spans="1:7" ht="15.75" thickBot="1" x14ac:dyDescent="0.3">
      <c r="A36" t="s">
        <v>34</v>
      </c>
      <c r="C36" s="12">
        <v>0</v>
      </c>
      <c r="F36" s="4" t="s">
        <v>38</v>
      </c>
      <c r="G36" s="14">
        <v>0</v>
      </c>
    </row>
    <row r="37" spans="1:7" ht="15.75" thickBot="1" x14ac:dyDescent="0.3">
      <c r="A37" t="s">
        <v>36</v>
      </c>
      <c r="C37" s="12">
        <v>0</v>
      </c>
      <c r="F37" s="4"/>
    </row>
    <row r="38" spans="1:7" ht="6.95" customHeight="1" x14ac:dyDescent="0.25"/>
    <row r="39" spans="1:7" ht="15.75" x14ac:dyDescent="0.25">
      <c r="A39" s="111" t="s">
        <v>111</v>
      </c>
      <c r="B39" s="111"/>
      <c r="C39" s="111"/>
      <c r="D39" s="111"/>
      <c r="E39" s="111"/>
      <c r="F39" s="111"/>
      <c r="G39" s="111"/>
    </row>
    <row r="40" spans="1:7" ht="6.95" customHeight="1" thickBot="1" x14ac:dyDescent="0.3">
      <c r="B40" s="7"/>
      <c r="C40" s="7"/>
      <c r="D40" s="7"/>
      <c r="E40" s="1"/>
      <c r="F40" s="1"/>
    </row>
    <row r="41" spans="1:7" x14ac:dyDescent="0.25">
      <c r="B41" s="119" t="s">
        <v>112</v>
      </c>
      <c r="C41" s="120"/>
      <c r="D41" s="120"/>
      <c r="E41" s="49" t="s">
        <v>48</v>
      </c>
      <c r="F41" s="50" t="s">
        <v>49</v>
      </c>
    </row>
    <row r="42" spans="1:7" x14ac:dyDescent="0.25">
      <c r="B42" s="123" t="s">
        <v>28</v>
      </c>
      <c r="C42" s="124"/>
      <c r="D42" s="124"/>
      <c r="E42" s="66"/>
      <c r="F42" s="67"/>
    </row>
    <row r="43" spans="1:7" x14ac:dyDescent="0.25">
      <c r="B43" s="123" t="s">
        <v>115</v>
      </c>
      <c r="C43" s="124"/>
      <c r="D43" s="124"/>
      <c r="E43" s="66"/>
      <c r="F43" s="67"/>
    </row>
    <row r="44" spans="1:7" ht="15.75" thickBot="1" x14ac:dyDescent="0.3">
      <c r="B44" s="121" t="s">
        <v>116</v>
      </c>
      <c r="C44" s="122"/>
      <c r="D44" s="122"/>
      <c r="E44" s="5"/>
      <c r="F44" s="6"/>
    </row>
    <row r="45" spans="1:7" ht="6.95" customHeight="1" thickBot="1" x14ac:dyDescent="0.3">
      <c r="B45" s="7"/>
      <c r="C45" s="7"/>
      <c r="D45" s="7"/>
      <c r="E45" s="1"/>
      <c r="F45" s="1"/>
    </row>
    <row r="46" spans="1:7" x14ac:dyDescent="0.25">
      <c r="B46" s="119" t="s">
        <v>113</v>
      </c>
      <c r="C46" s="120"/>
      <c r="D46" s="120"/>
      <c r="E46" s="49" t="s">
        <v>48</v>
      </c>
      <c r="F46" s="50" t="s">
        <v>117</v>
      </c>
    </row>
    <row r="47" spans="1:7" ht="15.75" thickBot="1" x14ac:dyDescent="0.3">
      <c r="B47" s="121" t="s">
        <v>114</v>
      </c>
      <c r="C47" s="122"/>
      <c r="D47" s="122"/>
      <c r="E47" s="5"/>
      <c r="F47" s="6"/>
    </row>
    <row r="48" spans="1:7" ht="6.95" customHeight="1" x14ac:dyDescent="0.25">
      <c r="B48" s="7"/>
      <c r="C48" s="7"/>
      <c r="D48" s="7"/>
      <c r="E48" s="1"/>
      <c r="F48" s="1"/>
    </row>
    <row r="49" spans="1:7" ht="15.75" x14ac:dyDescent="0.25">
      <c r="A49" s="111" t="s">
        <v>55</v>
      </c>
      <c r="B49" s="111"/>
      <c r="C49" s="111"/>
      <c r="D49" s="111"/>
      <c r="E49" s="111"/>
      <c r="F49" s="111"/>
      <c r="G49" s="111"/>
    </row>
    <row r="50" spans="1:7" s="10" customFormat="1" ht="6.95" customHeight="1" thickBot="1" x14ac:dyDescent="0.3">
      <c r="A50" s="9"/>
      <c r="B50" s="9"/>
      <c r="C50" s="9"/>
      <c r="D50" s="9"/>
      <c r="E50" s="9"/>
      <c r="F50" s="9"/>
      <c r="G50" s="9"/>
    </row>
    <row r="51" spans="1:7" ht="15.75" thickBot="1" x14ac:dyDescent="0.3">
      <c r="A51" t="s">
        <v>162</v>
      </c>
      <c r="B51" s="13">
        <v>0</v>
      </c>
      <c r="C51" s="7" t="s">
        <v>60</v>
      </c>
      <c r="D51" s="7"/>
      <c r="F51" s="8" t="s">
        <v>54</v>
      </c>
      <c r="G51" s="12">
        <f>B51*B60</f>
        <v>0</v>
      </c>
    </row>
    <row r="52" spans="1:7" ht="15.75" thickBot="1" x14ac:dyDescent="0.3">
      <c r="A52" t="s">
        <v>163</v>
      </c>
      <c r="B52" s="12">
        <v>0</v>
      </c>
      <c r="C52" s="7"/>
      <c r="D52" s="7"/>
      <c r="F52" s="4" t="s">
        <v>164</v>
      </c>
      <c r="G52" s="12">
        <v>0</v>
      </c>
    </row>
    <row r="53" spans="1:7" ht="15.75" thickBot="1" x14ac:dyDescent="0.3">
      <c r="A53" t="s">
        <v>59</v>
      </c>
      <c r="B53" s="12">
        <f>'B4_Compte d''exploitation'!F34</f>
        <v>0</v>
      </c>
      <c r="C53" s="7"/>
      <c r="D53" s="7"/>
      <c r="F53" t="s">
        <v>165</v>
      </c>
      <c r="G53" s="12">
        <v>0</v>
      </c>
    </row>
    <row r="54" spans="1:7" ht="15.75" thickBot="1" x14ac:dyDescent="0.3">
      <c r="A54" t="s">
        <v>56</v>
      </c>
      <c r="B54" s="12">
        <f>'B4_Compte d''exploitation'!F33</f>
        <v>0</v>
      </c>
      <c r="C54" s="7"/>
      <c r="D54" s="7"/>
      <c r="F54" s="4" t="s">
        <v>167</v>
      </c>
      <c r="G54" s="93"/>
    </row>
    <row r="55" spans="1:7" ht="15.75" thickBot="1" x14ac:dyDescent="0.3">
      <c r="A55" s="61" t="s">
        <v>57</v>
      </c>
      <c r="B55" s="12">
        <f>'B4_Compte d''exploitation'!F35</f>
        <v>0</v>
      </c>
      <c r="C55" s="4"/>
      <c r="F55" t="s">
        <v>165</v>
      </c>
      <c r="G55" s="12"/>
    </row>
    <row r="56" spans="1:7" ht="15.75" thickBot="1" x14ac:dyDescent="0.3">
      <c r="A56" s="7" t="s">
        <v>58</v>
      </c>
      <c r="B56" s="12">
        <f>'B4_Compte d''exploitation'!F36</f>
        <v>0</v>
      </c>
      <c r="C56" s="7"/>
      <c r="D56" s="7"/>
    </row>
    <row r="57" spans="1:7" ht="6.95" customHeight="1" x14ac:dyDescent="0.25"/>
    <row r="58" spans="1:7" ht="15.75" x14ac:dyDescent="0.25">
      <c r="A58" s="111" t="s">
        <v>42</v>
      </c>
      <c r="B58" s="111"/>
      <c r="C58" s="111"/>
      <c r="D58" s="111"/>
      <c r="E58" s="111"/>
      <c r="F58" s="111"/>
      <c r="G58" s="111"/>
    </row>
    <row r="59" spans="1:7" s="10" customFormat="1" ht="6.95" customHeight="1" thickBot="1" x14ac:dyDescent="0.3">
      <c r="A59" s="9"/>
      <c r="B59" s="9"/>
      <c r="C59" s="9"/>
      <c r="D59" s="9"/>
      <c r="E59" s="9"/>
      <c r="F59" s="9"/>
      <c r="G59" s="9"/>
    </row>
    <row r="60" spans="1:7" ht="15.75" thickBot="1" x14ac:dyDescent="0.3">
      <c r="A60" t="s">
        <v>61</v>
      </c>
      <c r="B60" s="12">
        <f>'B4_Compte d''exploitation'!F8</f>
        <v>0</v>
      </c>
      <c r="F60" s="4" t="s">
        <v>44</v>
      </c>
      <c r="G60" s="12">
        <f>'B4_Compte d''exploitation'!F46</f>
        <v>0</v>
      </c>
    </row>
    <row r="61" spans="1:7" ht="15.75" thickBot="1" x14ac:dyDescent="0.3">
      <c r="A61" t="s">
        <v>43</v>
      </c>
      <c r="B61" s="12">
        <f>'B4_Compte d''exploitation'!F30</f>
        <v>0</v>
      </c>
      <c r="F61" s="4" t="s">
        <v>51</v>
      </c>
      <c r="G61" s="12">
        <f>'B4_Compte d''exploitation'!F57</f>
        <v>0</v>
      </c>
    </row>
    <row r="62" spans="1:7" ht="15.75" thickBot="1" x14ac:dyDescent="0.3"/>
    <row r="63" spans="1:7" ht="15.75" thickBot="1" x14ac:dyDescent="0.3">
      <c r="A63" s="4" t="s">
        <v>52</v>
      </c>
      <c r="B63" s="13">
        <f>'B4_Compte d''exploitation'!F95</f>
        <v>0</v>
      </c>
      <c r="E63" s="4" t="s">
        <v>135</v>
      </c>
      <c r="F63" s="13">
        <f>'B4_Compte d''exploitation'!F96</f>
        <v>0</v>
      </c>
    </row>
    <row r="64" spans="1:7" ht="15.75" thickBot="1" x14ac:dyDescent="0.3">
      <c r="A64" s="4" t="s">
        <v>134</v>
      </c>
      <c r="B64" s="13">
        <f>'B4_Compte d''exploitation'!F96</f>
        <v>0</v>
      </c>
      <c r="E64" s="4" t="s">
        <v>136</v>
      </c>
      <c r="F64" s="13">
        <f>'B4_Compte d''exploitation'!F97</f>
        <v>0</v>
      </c>
    </row>
    <row r="65" spans="5:6" ht="15.75" thickBot="1" x14ac:dyDescent="0.3">
      <c r="E65" s="4" t="s">
        <v>137</v>
      </c>
      <c r="F65" s="13">
        <f>'B4_Compte d''exploitation'!F98</f>
        <v>0</v>
      </c>
    </row>
  </sheetData>
  <mergeCells count="14">
    <mergeCell ref="A49:G49"/>
    <mergeCell ref="A58:G58"/>
    <mergeCell ref="A1:G1"/>
    <mergeCell ref="B41:D41"/>
    <mergeCell ref="B44:D44"/>
    <mergeCell ref="A3:G3"/>
    <mergeCell ref="A9:G9"/>
    <mergeCell ref="A14:G14"/>
    <mergeCell ref="A22:G22"/>
    <mergeCell ref="A39:G39"/>
    <mergeCell ref="B46:D46"/>
    <mergeCell ref="B47:D47"/>
    <mergeCell ref="B43:D43"/>
    <mergeCell ref="B42:D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2E26BA6E25B542B115D27D5C87C1F5" ma:contentTypeVersion="8" ma:contentTypeDescription="Crée un document." ma:contentTypeScope="" ma:versionID="9448551853137312a998c59f18a1f5e3">
  <xsd:schema xmlns:xsd="http://www.w3.org/2001/XMLSchema" xmlns:xs="http://www.w3.org/2001/XMLSchema" xmlns:p="http://schemas.microsoft.com/office/2006/metadata/properties" xmlns:ns2="9fc67682-dcda-4703-a121-bbd5254f49b2" xmlns:ns3="71129dae-3e13-4a3b-a924-d78982ce30c7" targetNamespace="http://schemas.microsoft.com/office/2006/metadata/properties" ma:root="true" ma:fieldsID="46f227e1012d3f340bf5fb498a3f72c6" ns2:_="" ns3:_="">
    <xsd:import namespace="9fc67682-dcda-4703-a121-bbd5254f49b2"/>
    <xsd:import namespace="71129dae-3e13-4a3b-a924-d78982ce30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67682-dcda-4703-a121-bbd5254f4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29dae-3e13-4a3b-a924-d78982ce3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2A1FAB-17D7-4EFB-923D-B2FD00A9C8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EE816D-522F-4E9D-B5EF-345A66DE1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67682-dcda-4703-a121-bbd5254f49b2"/>
    <ds:schemaRef ds:uri="71129dae-3e13-4a3b-a924-d78982ce30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9AA7E1-01B0-4D00-B514-4F41F287FF46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71129dae-3e13-4a3b-a924-d78982ce30c7"/>
    <ds:schemaRef ds:uri="http://schemas.openxmlformats.org/package/2006/metadata/core-properties"/>
    <ds:schemaRef ds:uri="9fc67682-dcda-4703-a121-bbd5254f49b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B1_Chiffre d'Affaire</vt:lpstr>
      <vt:lpstr>B2_Synthèse technique</vt:lpstr>
      <vt:lpstr>B3_DPGF</vt:lpstr>
      <vt:lpstr>B4_Compte d'exploitation</vt:lpstr>
      <vt:lpstr>B5_Synthèse financière</vt:lpstr>
      <vt:lpstr>'B4_Compte d''exploitation'!Zone_d_impression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LAPOUJADE, Alexandre</dc:creator>
  <cp:lastModifiedBy>COLL Sebastien</cp:lastModifiedBy>
  <cp:lastPrinted>2019-10-03T16:35:47Z</cp:lastPrinted>
  <dcterms:created xsi:type="dcterms:W3CDTF">2019-09-17T09:05:38Z</dcterms:created>
  <dcterms:modified xsi:type="dcterms:W3CDTF">2023-03-03T09:47:02Z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0x010100402E26BA6E25B542B115D27D5C87C1F5</vt:lpwstr>
  </property>
</Properties>
</file>